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definedNames>
    <definedName name="K_M" hidden="0">Sheet1!$B$4</definedName>
    <definedName name="ALPHA" hidden="0">Sheet1!$B$5</definedName>
    <definedName name="START_LEDGER" hidden="0">Sheet1!$B$8</definedName>
    <definedName name="START_VALUE" hidden="0">Sheet1!$B$9</definedName>
    <definedName name="ALPHA_UNIT" hidden="0">Sheet1!$B$12</definedName>
    <definedName name="ALPHA_TIME_UNIT" hidden="0">Sheet1!$B$13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<sst xmlns="http://schemas.openxmlformats.org/spreadsheetml/2006/main" count="17" uniqueCount="17">
  <si>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 xml:space="preserve">Mean reversion controller</t>
  </si>
  <si>
    <t>Controller</t>
  </si>
  <si>
    <t>parameters</t>
  </si>
  <si>
    <t xml:space="preserve">from (inclusive)</t>
  </si>
  <si>
    <t xml:space="preserve">to (exclusive)</t>
  </si>
  <si>
    <t>delta_time_s</t>
  </si>
  <si>
    <t>lambda</t>
  </si>
  <si>
    <t>adjustment</t>
  </si>
  <si>
    <t>controll_variable</t>
  </si>
  <si>
    <t>k_m</t>
  </si>
  <si>
    <t>alpha</t>
  </si>
  <si>
    <t xml:space="preserve">start value</t>
  </si>
  <si>
    <t>ledger_start</t>
  </si>
  <si>
    <t>start</t>
  </si>
  <si>
    <t>constants</t>
  </si>
  <si>
    <t>ALPHA_UNIT</t>
  </si>
  <si>
    <t>ALPHA_TIME_UNIT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</si>
</sst>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/yyyy h:mm:ss"/>
  </numFmts>
  <fonts count="4">
    <font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5" tint="0"/>
        <bgColor theme="5" tint="0"/>
      </patternFill>
    </fill>
    <fill>
      <patternFill patternType="solid">
        <fgColor theme="7" tint="0.59999389629810485"/>
        <bgColor theme="7" tint="0.59999389629810485"/>
      </patternFill>
    </fill>
  </fills>
  <borders count="24">
    <border>
      <left style="none"/>
      <right style="none"/>
      <top style="none"/>
      <bottom style="none"/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theme="1" tint="0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thin">
        <color theme="1" tint="0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thin">
        <color theme="1" tint="0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theme="1" tint="0"/>
      </right>
      <top style="thin">
        <color theme="1" tint="0"/>
      </top>
      <bottom style="medium">
        <color auto="1"/>
      </bottom>
      <diagonal style="none"/>
    </border>
    <border>
      <left style="thin">
        <color theme="1" tint="0"/>
      </left>
      <right style="medium">
        <color auto="1"/>
      </right>
      <top style="thin">
        <color theme="1" tint="0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4">
    <xf fontId="0" fillId="0" borderId="0" numFmtId="0" xfId="0"/>
    <xf fontId="1" fillId="0" borderId="0" numFmtId="0" xfId="0" applyFont="1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3" fillId="3" borderId="4" numFmtId="0" xfId="0" applyFont="1" applyFill="1" applyBorder="1" applyAlignment="1">
      <alignment horizontal="center"/>
    </xf>
    <xf fontId="3" fillId="3" borderId="5" numFmtId="0" xfId="0" applyFont="1" applyFill="1" applyBorder="1" applyAlignment="1">
      <alignment horizontal="center"/>
    </xf>
    <xf fontId="3" fillId="3" borderId="6" numFmtId="0" xfId="0" applyFont="1" applyFill="1" applyBorder="1" applyAlignment="1">
      <alignment horizontal="center"/>
    </xf>
    <xf fontId="3" fillId="3" borderId="7" numFmtId="0" xfId="0" applyFont="1" applyFill="1" applyBorder="1" applyAlignment="1">
      <alignment horizontal="center"/>
    </xf>
    <xf fontId="3" fillId="3" borderId="8" numFmtId="0" xfId="0" applyFont="1" applyFill="1" applyBorder="1" applyAlignment="1">
      <alignment horizontal="center"/>
    </xf>
    <xf fontId="3" fillId="4" borderId="9" numFmtId="0" xfId="0" applyFont="1" applyFill="1" applyBorder="1"/>
    <xf fontId="0" fillId="0" borderId="10" numFmtId="2" xfId="0" applyNumberFormat="1" applyBorder="1"/>
    <xf fontId="0" fillId="0" borderId="11" numFmtId="164" xfId="0" applyNumberFormat="1" applyBorder="1"/>
    <xf fontId="0" fillId="0" borderId="12" numFmtId="164" xfId="0" applyNumberFormat="1" applyBorder="1"/>
    <xf fontId="0" fillId="0" borderId="12" numFmtId="0" xfId="0" applyBorder="1"/>
    <xf fontId="0" fillId="0" borderId="13" numFmtId="2" xfId="0" applyNumberFormat="1" applyBorder="1"/>
    <xf fontId="3" fillId="4" borderId="14" numFmtId="0" xfId="0" applyFont="1" applyFill="1" applyBorder="1"/>
    <xf fontId="0" fillId="0" borderId="15" numFmtId="0" xfId="0" applyBorder="1"/>
    <xf fontId="0" fillId="0" borderId="16" numFmtId="164" xfId="0" applyNumberFormat="1" applyBorder="1"/>
    <xf fontId="0" fillId="0" borderId="17" numFmtId="164" xfId="0" applyNumberFormat="1" applyBorder="1"/>
    <xf fontId="0" fillId="0" borderId="17" numFmtId="3" xfId="0" applyNumberFormat="1" applyBorder="1"/>
    <xf fontId="3" fillId="3" borderId="1" numFmtId="0" xfId="0" applyFont="1" applyFill="1" applyBorder="1" applyAlignment="1">
      <alignment horizontal="center"/>
    </xf>
    <xf fontId="3" fillId="3" borderId="3" numFmtId="0" xfId="0" applyFont="1" applyFill="1" applyBorder="1" applyAlignment="1">
      <alignment horizontal="center"/>
    </xf>
    <xf fontId="3" fillId="4" borderId="6" numFmtId="0" xfId="0" applyFont="1" applyFill="1" applyBorder="1"/>
    <xf fontId="0" fillId="0" borderId="8" numFmtId="164" xfId="0" applyNumberFormat="1" applyBorder="1"/>
    <xf fontId="3" fillId="4" borderId="18" numFmtId="0" xfId="0" applyFont="1" applyFill="1" applyBorder="1"/>
    <xf fontId="0" fillId="0" borderId="19" numFmtId="2" xfId="0" applyNumberFormat="1" applyBorder="1"/>
    <xf fontId="0" fillId="0" borderId="8" numFmtId="3" xfId="0" applyNumberFormat="1" applyBorder="1"/>
    <xf fontId="0" fillId="0" borderId="19" numFmtId="3" xfId="0" applyNumberFormat="1" applyBorder="1"/>
    <xf fontId="0" fillId="0" borderId="20" numFmtId="164" xfId="0" applyNumberFormat="1" applyBorder="1"/>
    <xf fontId="0" fillId="0" borderId="21" numFmtId="164" xfId="0" applyNumberFormat="1" applyBorder="1"/>
    <xf fontId="0" fillId="0" borderId="21" numFmtId="3" xfId="0" applyNumberFormat="1" applyBorder="1"/>
    <xf fontId="0" fillId="0" borderId="22" numFmtId="0" xfId="0" applyBorder="1"/>
    <xf fontId="0" fillId="0" borderId="23" numFmt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0.140625"/>
    <col bestFit="1" min="2" max="2" width="16.421875"/>
    <col bestFit="1" min="4" max="5" width="17.421875"/>
    <col customWidth="1" min="6" max="7" width="15.7109375"/>
    <col bestFit="1" min="8" max="8" width="10.7109375"/>
    <col bestFit="1" min="9" max="9" width="15.57421875"/>
  </cols>
  <sheetData>
    <row r="1" ht="18.75">
      <c r="A1" s="1" t="s">
        <v>0</v>
      </c>
    </row>
    <row r="2" ht="14.25">
      <c r="D2" s="2" t="s">
        <v>1</v>
      </c>
      <c r="E2" s="3"/>
      <c r="F2" s="3"/>
      <c r="G2" s="3"/>
      <c r="H2" s="3"/>
      <c r="I2" s="4"/>
    </row>
    <row r="3" ht="14.25">
      <c r="A3" s="5" t="s">
        <v>2</v>
      </c>
      <c r="B3" s="6"/>
      <c r="D3" s="7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9" t="s">
        <v>8</v>
      </c>
    </row>
    <row r="4" ht="14.25">
      <c r="A4" s="10" t="s">
        <v>9</v>
      </c>
      <c r="B4" s="11">
        <v>50.399999999999999</v>
      </c>
      <c r="D4" s="12"/>
      <c r="E4" s="13">
        <f>START_LEDGER</f>
        <v>44197</v>
      </c>
      <c r="F4" s="14"/>
      <c r="I4" s="15">
        <f>B9</f>
        <v>420.69</v>
      </c>
    </row>
    <row r="5" ht="14.25">
      <c r="A5" s="16" t="s">
        <v>10</v>
      </c>
      <c r="B5" s="17">
        <v>0.23999999999999999</v>
      </c>
      <c r="D5" s="18">
        <f t="shared" ref="D5:D10" si="0">E4</f>
        <v>44197</v>
      </c>
      <c r="E5" s="19">
        <f>D5+1/24</f>
        <v>44197.041666666664</v>
      </c>
      <c r="F5" s="20">
        <f t="shared" ref="F5:F9" si="1">(E5-D5)*24*3600</f>
        <v>3599.9999997904524</v>
      </c>
      <c r="G5">
        <f t="shared" ref="G5:G9" si="2">IF(ALPHA&lt;=0,0,EXP(-ALPHA*F5/ALPHA_TIME_UNIT))</f>
        <v>0.99004983374974431</v>
      </c>
      <c r="H5">
        <f t="shared" ref="H5:H9" si="3">(K_M-I4)*(1-G5)</f>
        <v>-3.6844470608071789</v>
      </c>
      <c r="I5" s="15">
        <f t="shared" ref="I5:I9" si="4">I4+H5</f>
        <v>417.0055529391928</v>
      </c>
    </row>
    <row r="6" ht="14.25">
      <c r="D6" s="18">
        <f t="shared" si="0"/>
        <v>44197.041666666664</v>
      </c>
      <c r="E6" s="19">
        <f>D6+2/24</f>
        <v>44197.125</v>
      </c>
      <c r="F6" s="20">
        <f t="shared" si="1"/>
        <v>7200.0000002095476</v>
      </c>
      <c r="G6">
        <f t="shared" si="2"/>
        <v>0.98019867330618471</v>
      </c>
      <c r="H6">
        <f t="shared" si="3"/>
        <v>-7.2592763215157534</v>
      </c>
      <c r="I6" s="15">
        <f t="shared" si="4"/>
        <v>409.74627661767704</v>
      </c>
    </row>
    <row r="7" ht="14.25">
      <c r="A7" s="21" t="s">
        <v>11</v>
      </c>
      <c r="B7" s="22"/>
      <c r="D7" s="18">
        <f t="shared" si="0"/>
        <v>44197.125</v>
      </c>
      <c r="E7" s="19">
        <f t="shared" ref="E7:E9" si="5">D7+3/24</f>
        <v>44197.25</v>
      </c>
      <c r="F7" s="20">
        <f t="shared" si="1"/>
        <v>10800</v>
      </c>
      <c r="G7">
        <f t="shared" si="2"/>
        <v>0.97044553354850815</v>
      </c>
      <c r="H7">
        <f t="shared" si="3"/>
        <v>-10.620287476765645</v>
      </c>
      <c r="I7" s="15">
        <f t="shared" si="4"/>
        <v>399.12598914091137</v>
      </c>
    </row>
    <row r="8" ht="14.25">
      <c r="A8" s="23" t="s">
        <v>12</v>
      </c>
      <c r="B8" s="24">
        <v>44197</v>
      </c>
      <c r="D8" s="18">
        <f t="shared" si="0"/>
        <v>44197.25</v>
      </c>
      <c r="E8" s="19">
        <f t="shared" si="5"/>
        <v>44197.375</v>
      </c>
      <c r="F8" s="20">
        <f t="shared" si="1"/>
        <v>10800</v>
      </c>
      <c r="G8">
        <f t="shared" si="2"/>
        <v>0.97044553354850815</v>
      </c>
      <c r="H8">
        <f t="shared" si="3"/>
        <v>-10.306410546828376</v>
      </c>
      <c r="I8" s="15">
        <f t="shared" si="4"/>
        <v>388.819578594083</v>
      </c>
    </row>
    <row r="9" ht="14.25">
      <c r="A9" s="25" t="s">
        <v>13</v>
      </c>
      <c r="B9" s="26">
        <v>420.69</v>
      </c>
      <c r="D9" s="18">
        <f t="shared" si="0"/>
        <v>44197.375</v>
      </c>
      <c r="E9" s="19">
        <f t="shared" si="5"/>
        <v>44197.5</v>
      </c>
      <c r="F9" s="20">
        <f t="shared" si="1"/>
        <v>10800</v>
      </c>
      <c r="G9">
        <f t="shared" si="2"/>
        <v>0.97044553354850815</v>
      </c>
      <c r="H9">
        <f t="shared" si="3"/>
        <v>-10.001810082086834</v>
      </c>
      <c r="I9" s="15">
        <f t="shared" si="4"/>
        <v>378.81776851199618</v>
      </c>
    </row>
    <row r="10" ht="14.25">
      <c r="D10" s="18">
        <f t="shared" si="0"/>
        <v>44197.5</v>
      </c>
      <c r="E10" s="19">
        <f t="shared" ref="E10:E73" si="6">D10+3/24</f>
        <v>44197.625</v>
      </c>
      <c r="F10" s="20">
        <f t="shared" ref="F10:F73" si="7">(E10-D10)*24*3600</f>
        <v>10800</v>
      </c>
      <c r="G10">
        <f t="shared" ref="G10:G73" si="8">IF(ALPHA&lt;=0,0,EXP(-ALPHA*F10/ALPHA_TIME_UNIT))</f>
        <v>0.97044553354850815</v>
      </c>
      <c r="H10">
        <f>(K_M-I9)*(1-G10)</f>
        <v>-9.7062119215616072</v>
      </c>
      <c r="I10" s="15">
        <f>I9+H10</f>
        <v>369.11155659043459</v>
      </c>
    </row>
    <row r="11" ht="14.25">
      <c r="A11" s="21" t="s">
        <v>14</v>
      </c>
      <c r="B11" s="22"/>
      <c r="D11" s="18">
        <f t="shared" ref="D11:D74" si="9">E10</f>
        <v>44197.625</v>
      </c>
      <c r="E11" s="19">
        <f t="shared" si="6"/>
        <v>44197.75</v>
      </c>
      <c r="F11" s="20">
        <f t="shared" si="7"/>
        <v>10800</v>
      </c>
      <c r="G11">
        <f t="shared" si="8"/>
        <v>0.97044553354850815</v>
      </c>
      <c r="H11">
        <f t="shared" ref="H11:H74" si="10">(K_M-I10)*(1-G11)</f>
        <v>-9.419350006954744</v>
      </c>
      <c r="I11" s="15">
        <f t="shared" ref="I11:I74" si="11">I10+H11</f>
        <v>359.69220658347984</v>
      </c>
    </row>
    <row r="12" ht="14.25">
      <c r="A12" s="23" t="s">
        <v>15</v>
      </c>
      <c r="B12" s="27">
        <v>1</v>
      </c>
      <c r="D12" s="18">
        <f t="shared" si="9"/>
        <v>44197.75</v>
      </c>
      <c r="E12" s="19">
        <f t="shared" si="6"/>
        <v>44197.875</v>
      </c>
      <c r="F12" s="20">
        <f t="shared" si="7"/>
        <v>10800</v>
      </c>
      <c r="G12">
        <f t="shared" si="8"/>
        <v>0.97044553354850815</v>
      </c>
      <c r="H12">
        <f t="shared" si="10"/>
        <v>-9.140966143179341</v>
      </c>
      <c r="I12" s="15">
        <f t="shared" si="11"/>
        <v>350.55124044030049</v>
      </c>
    </row>
    <row r="13" ht="14.25">
      <c r="A13" s="25" t="s">
        <v>16</v>
      </c>
      <c r="B13" s="28">
        <v>86400</v>
      </c>
      <c r="D13" s="18">
        <f t="shared" si="9"/>
        <v>44197.875</v>
      </c>
      <c r="E13" s="19">
        <f t="shared" si="6"/>
        <v>44198</v>
      </c>
      <c r="F13" s="20">
        <f t="shared" si="7"/>
        <v>10800</v>
      </c>
      <c r="G13">
        <f t="shared" si="8"/>
        <v>0.97044553354850815</v>
      </c>
      <c r="H13">
        <f t="shared" si="10"/>
        <v>-8.8708097659665235</v>
      </c>
      <c r="I13" s="15">
        <f t="shared" si="11"/>
        <v>341.68043067433399</v>
      </c>
    </row>
    <row r="14" ht="14.25">
      <c r="D14" s="18">
        <f t="shared" si="9"/>
        <v>44198</v>
      </c>
      <c r="E14" s="19">
        <f t="shared" si="6"/>
        <v>44198.125</v>
      </c>
      <c r="F14" s="20">
        <f t="shared" si="7"/>
        <v>10800</v>
      </c>
      <c r="G14">
        <f t="shared" si="8"/>
        <v>0.97044553354850815</v>
      </c>
      <c r="H14">
        <f t="shared" si="10"/>
        <v>-8.6086377163407004</v>
      </c>
      <c r="I14" s="15">
        <f t="shared" si="11"/>
        <v>333.0717929579933</v>
      </c>
    </row>
    <row r="15" ht="14.25">
      <c r="D15" s="18">
        <f t="shared" si="9"/>
        <v>44198.125</v>
      </c>
      <c r="E15" s="19">
        <f t="shared" si="6"/>
        <v>44198.25</v>
      </c>
      <c r="F15" s="20">
        <f t="shared" si="7"/>
        <v>10800</v>
      </c>
      <c r="G15">
        <f t="shared" si="8"/>
        <v>0.97044553354850815</v>
      </c>
      <c r="H15">
        <f t="shared" si="10"/>
        <v>-8.3542140217600629</v>
      </c>
      <c r="I15" s="15">
        <f t="shared" si="11"/>
        <v>324.71757893623322</v>
      </c>
    </row>
    <row r="16" ht="14.25">
      <c r="D16" s="18">
        <f t="shared" si="9"/>
        <v>44198.25</v>
      </c>
      <c r="E16" s="19">
        <f t="shared" si="6"/>
        <v>44198.375</v>
      </c>
      <c r="F16" s="20">
        <f t="shared" si="7"/>
        <v>10800</v>
      </c>
      <c r="G16">
        <f t="shared" si="8"/>
        <v>0.97044553354850815</v>
      </c>
      <c r="H16">
        <f t="shared" si="10"/>
        <v>-8.1073096837253722</v>
      </c>
      <c r="I16" s="15">
        <f t="shared" si="11"/>
        <v>316.61026925250786</v>
      </c>
    </row>
    <row r="17" ht="14.25">
      <c r="D17" s="18">
        <f t="shared" si="9"/>
        <v>44198.375</v>
      </c>
      <c r="E17" s="19">
        <f t="shared" si="6"/>
        <v>44198.5</v>
      </c>
      <c r="F17" s="20">
        <f t="shared" si="7"/>
        <v>10800</v>
      </c>
      <c r="G17">
        <f t="shared" si="8"/>
        <v>0.97044553354850815</v>
      </c>
      <c r="H17">
        <f t="shared" si="10"/>
        <v>-7.8677024716658552</v>
      </c>
      <c r="I17" s="15">
        <f t="shared" si="11"/>
        <v>308.74256678084203</v>
      </c>
    </row>
    <row r="18" ht="14.25">
      <c r="D18" s="18">
        <f t="shared" si="9"/>
        <v>44198.5</v>
      </c>
      <c r="E18" s="19">
        <f t="shared" si="6"/>
        <v>44198.625</v>
      </c>
      <c r="F18" s="20">
        <f t="shared" si="7"/>
        <v>10800</v>
      </c>
      <c r="G18">
        <f t="shared" si="8"/>
        <v>0.97044553354850815</v>
      </c>
      <c r="H18">
        <f t="shared" si="10"/>
        <v>-7.6351767229166878</v>
      </c>
      <c r="I18" s="15">
        <f t="shared" si="11"/>
        <v>301.10739005792533</v>
      </c>
    </row>
    <row r="19" ht="14.25">
      <c r="D19" s="18">
        <f t="shared" si="9"/>
        <v>44198.625</v>
      </c>
      <c r="E19" s="19">
        <f t="shared" si="6"/>
        <v>44198.75</v>
      </c>
      <c r="F19" s="20">
        <f t="shared" si="7"/>
        <v>10800</v>
      </c>
      <c r="G19">
        <f t="shared" si="8"/>
        <v>0.97044553354850815</v>
      </c>
      <c r="H19">
        <f t="shared" si="10"/>
        <v>-7.4095231486080344</v>
      </c>
      <c r="I19" s="15">
        <f t="shared" si="11"/>
        <v>293.69786690931727</v>
      </c>
    </row>
    <row r="20" ht="14.25">
      <c r="D20" s="18">
        <f t="shared" si="9"/>
        <v>44198.75</v>
      </c>
      <c r="E20" s="19">
        <f t="shared" si="6"/>
        <v>44198.875</v>
      </c>
      <c r="F20" s="20">
        <f t="shared" si="7"/>
        <v>10800</v>
      </c>
      <c r="G20">
        <f t="shared" si="8"/>
        <v>0.97044553354850815</v>
      </c>
      <c r="H20">
        <f t="shared" si="10"/>
        <v>-7.1905386452909452</v>
      </c>
      <c r="I20" s="15">
        <f t="shared" si="11"/>
        <v>286.50732826402634</v>
      </c>
    </row>
    <row r="21" ht="14.25">
      <c r="D21" s="18">
        <f t="shared" si="9"/>
        <v>44198.875</v>
      </c>
      <c r="E21" s="19">
        <f t="shared" si="6"/>
        <v>44199</v>
      </c>
      <c r="F21" s="20">
        <f t="shared" si="7"/>
        <v>10800</v>
      </c>
      <c r="G21">
        <f t="shared" si="8"/>
        <v>0.97044553354850815</v>
      </c>
      <c r="H21">
        <f t="shared" si="10"/>
        <v>-6.9780261121305385</v>
      </c>
      <c r="I21" s="15">
        <f t="shared" si="11"/>
        <v>279.52930215189582</v>
      </c>
    </row>
    <row r="22" ht="14.25">
      <c r="D22" s="18">
        <f t="shared" si="9"/>
        <v>44199</v>
      </c>
      <c r="E22" s="19">
        <f t="shared" si="6"/>
        <v>44199.125</v>
      </c>
      <c r="F22" s="20">
        <f t="shared" si="7"/>
        <v>10800</v>
      </c>
      <c r="G22">
        <f t="shared" si="8"/>
        <v>0.97044553354850815</v>
      </c>
      <c r="H22">
        <f t="shared" si="10"/>
        <v>-6.7717942735019427</v>
      </c>
      <c r="I22" s="15">
        <f t="shared" si="11"/>
        <v>272.75750787839388</v>
      </c>
    </row>
    <row r="23" ht="14.25">
      <c r="D23" s="18">
        <f t="shared" si="9"/>
        <v>44199.125</v>
      </c>
      <c r="E23" s="19">
        <f t="shared" si="6"/>
        <v>44199.25</v>
      </c>
      <c r="F23" s="20">
        <f t="shared" si="7"/>
        <v>10800</v>
      </c>
      <c r="G23">
        <f t="shared" si="8"/>
        <v>0.97044553354850815</v>
      </c>
      <c r="H23">
        <f t="shared" si="10"/>
        <v>-6.5716575068293253</v>
      </c>
      <c r="I23" s="15">
        <f t="shared" si="11"/>
        <v>266.18585037156458</v>
      </c>
    </row>
    <row r="24" ht="14.25">
      <c r="D24" s="18">
        <f t="shared" si="9"/>
        <v>44199.25</v>
      </c>
      <c r="E24" s="19">
        <f t="shared" si="6"/>
        <v>44199.375</v>
      </c>
      <c r="F24" s="20">
        <f t="shared" si="7"/>
        <v>10800</v>
      </c>
      <c r="G24">
        <f t="shared" si="8"/>
        <v>0.97044553354850815</v>
      </c>
      <c r="H24">
        <f t="shared" si="10"/>
        <v>-6.3774356755130448</v>
      </c>
      <c r="I24" s="15">
        <f t="shared" si="11"/>
        <v>259.80841469605156</v>
      </c>
    </row>
    <row r="25" ht="14.25">
      <c r="D25" s="18">
        <f t="shared" si="9"/>
        <v>44199.375</v>
      </c>
      <c r="E25" s="19">
        <f t="shared" si="6"/>
        <v>44199.5</v>
      </c>
      <c r="F25" s="20">
        <f t="shared" si="7"/>
        <v>10800</v>
      </c>
      <c r="G25">
        <f t="shared" si="8"/>
        <v>0.97044553354850815</v>
      </c>
      <c r="H25">
        <f t="shared" si="10"/>
        <v>-6.1889539667945472</v>
      </c>
      <c r="I25" s="15">
        <f t="shared" si="11"/>
        <v>253.61946072925701</v>
      </c>
    </row>
    <row r="26" ht="14.25">
      <c r="D26" s="18">
        <f t="shared" si="9"/>
        <v>44199.5</v>
      </c>
      <c r="E26" s="19">
        <f t="shared" si="6"/>
        <v>44199.625</v>
      </c>
      <c r="F26" s="20">
        <f t="shared" si="7"/>
        <v>10800</v>
      </c>
      <c r="G26">
        <f t="shared" si="8"/>
        <v>0.97044553354850815</v>
      </c>
      <c r="H26">
        <f t="shared" si="10"/>
        <v>-6.0060427344130911</v>
      </c>
      <c r="I26" s="15">
        <f t="shared" si="11"/>
        <v>247.61341799484393</v>
      </c>
    </row>
    <row r="27" ht="14.25">
      <c r="D27" s="18">
        <f t="shared" si="9"/>
        <v>44199.625</v>
      </c>
      <c r="E27" s="19">
        <f t="shared" si="6"/>
        <v>44199.75</v>
      </c>
      <c r="F27" s="20">
        <f t="shared" si="7"/>
        <v>10800</v>
      </c>
      <c r="G27">
        <f t="shared" si="8"/>
        <v>0.97044553354850815</v>
      </c>
      <c r="H27">
        <f t="shared" si="10"/>
        <v>-5.828537345912653</v>
      </c>
      <c r="I27" s="15">
        <f t="shared" si="11"/>
        <v>241.78488064893128</v>
      </c>
    </row>
    <row r="28" ht="14.25">
      <c r="D28" s="18">
        <f t="shared" si="9"/>
        <v>44199.75</v>
      </c>
      <c r="E28" s="19">
        <f t="shared" si="6"/>
        <v>44199.875</v>
      </c>
      <c r="F28" s="20">
        <f t="shared" si="7"/>
        <v>10800</v>
      </c>
      <c r="G28">
        <f t="shared" si="8"/>
        <v>0.97044553354850815</v>
      </c>
      <c r="H28">
        <f t="shared" si="10"/>
        <v>-5.6562780344616099</v>
      </c>
      <c r="I28" s="15">
        <f t="shared" si="11"/>
        <v>236.12860261446966</v>
      </c>
    </row>
    <row r="29" ht="14.25">
      <c r="D29" s="18">
        <f t="shared" si="9"/>
        <v>44199.875</v>
      </c>
      <c r="E29" s="19">
        <f t="shared" si="6"/>
        <v>44200</v>
      </c>
      <c r="F29" s="20">
        <f t="shared" si="7"/>
        <v>10800</v>
      </c>
      <c r="G29">
        <f t="shared" si="8"/>
        <v>0.97044553354850815</v>
      </c>
      <c r="H29">
        <f t="shared" si="10"/>
        <v>-5.4891097550518042</v>
      </c>
      <c r="I29" s="15">
        <f t="shared" si="11"/>
        <v>230.63949285941786</v>
      </c>
    </row>
    <row r="30" ht="14.25">
      <c r="D30" s="18">
        <f t="shared" si="9"/>
        <v>44200</v>
      </c>
      <c r="E30" s="19">
        <f t="shared" si="6"/>
        <v>44200.125</v>
      </c>
      <c r="F30" s="20">
        <f t="shared" si="7"/>
        <v>10800</v>
      </c>
      <c r="G30">
        <f t="shared" si="8"/>
        <v>0.97044553354850815</v>
      </c>
      <c r="H30">
        <f t="shared" si="10"/>
        <v>-5.3268820449475687</v>
      </c>
      <c r="I30" s="15">
        <f t="shared" si="11"/>
        <v>225.31261081447028</v>
      </c>
    </row>
    <row r="31" ht="14.25">
      <c r="D31" s="18">
        <f t="shared" si="9"/>
        <v>44200.125</v>
      </c>
      <c r="E31" s="19">
        <f t="shared" si="6"/>
        <v>44200.25</v>
      </c>
      <c r="F31" s="20">
        <f t="shared" si="7"/>
        <v>10800</v>
      </c>
      <c r="G31">
        <f t="shared" si="8"/>
        <v>0.97044553354850815</v>
      </c>
      <c r="H31">
        <f t="shared" si="10"/>
        <v>-5.1694488882591116</v>
      </c>
      <c r="I31" s="15">
        <f t="shared" si="11"/>
        <v>220.14316192621118</v>
      </c>
    </row>
    <row r="32" ht="14.25">
      <c r="D32" s="18">
        <f t="shared" si="9"/>
        <v>44200.25</v>
      </c>
      <c r="E32" s="19">
        <f t="shared" si="6"/>
        <v>44200.375</v>
      </c>
      <c r="F32" s="20">
        <f t="shared" si="7"/>
        <v>10800</v>
      </c>
      <c r="G32">
        <f t="shared" si="8"/>
        <v>0.97044553354850815</v>
      </c>
      <c r="H32">
        <f t="shared" si="10"/>
        <v>-5.0166685845183556</v>
      </c>
      <c r="I32" s="15">
        <f t="shared" si="11"/>
        <v>215.12649334169282</v>
      </c>
    </row>
    <row r="33" ht="14.25">
      <c r="D33" s="18">
        <f t="shared" si="9"/>
        <v>44200.375</v>
      </c>
      <c r="E33" s="19">
        <f t="shared" si="6"/>
        <v>44200.5</v>
      </c>
      <c r="F33" s="20">
        <f t="shared" si="7"/>
        <v>10800</v>
      </c>
      <c r="G33">
        <f t="shared" si="8"/>
        <v>0.97044553354850815</v>
      </c>
      <c r="H33">
        <f t="shared" si="10"/>
        <v>-4.8684036211389552</v>
      </c>
      <c r="I33" s="15">
        <f t="shared" si="11"/>
        <v>210.25808972055387</v>
      </c>
    </row>
    <row r="34" ht="14.25">
      <c r="D34" s="18">
        <f t="shared" si="9"/>
        <v>44200.5</v>
      </c>
      <c r="E34" s="19">
        <f t="shared" si="6"/>
        <v>44200.625</v>
      </c>
      <c r="F34" s="20">
        <f t="shared" si="7"/>
        <v>10800</v>
      </c>
      <c r="G34">
        <f t="shared" si="8"/>
        <v>0.97044553354850815</v>
      </c>
      <c r="H34">
        <f t="shared" si="10"/>
        <v>-4.7245205496456828</v>
      </c>
      <c r="I34" s="15">
        <f t="shared" si="11"/>
        <v>205.53356917090818</v>
      </c>
    </row>
    <row r="35" ht="14.25">
      <c r="D35" s="18">
        <f t="shared" si="9"/>
        <v>44200.625</v>
      </c>
      <c r="E35" s="19">
        <f t="shared" si="6"/>
        <v>44200.75</v>
      </c>
      <c r="F35" s="20">
        <f t="shared" si="7"/>
        <v>10800</v>
      </c>
      <c r="G35">
        <f t="shared" si="8"/>
        <v>0.97044553354850815</v>
      </c>
      <c r="H35">
        <f t="shared" si="10"/>
        <v>-4.5848898655617951</v>
      </c>
      <c r="I35" s="15">
        <f t="shared" si="11"/>
        <v>200.94867930534639</v>
      </c>
    </row>
    <row r="36" ht="14.25">
      <c r="D36" s="18">
        <f t="shared" si="9"/>
        <v>44200.75</v>
      </c>
      <c r="E36" s="19">
        <f t="shared" si="6"/>
        <v>44200.875</v>
      </c>
      <c r="F36" s="20">
        <f t="shared" si="7"/>
        <v>10800</v>
      </c>
      <c r="G36">
        <f t="shared" si="8"/>
        <v>0.97044553354850815</v>
      </c>
      <c r="H36">
        <f t="shared" si="10"/>
        <v>-4.4493858918462648</v>
      </c>
      <c r="I36" s="15">
        <f t="shared" si="11"/>
        <v>196.49929341350011</v>
      </c>
    </row>
    <row r="37" ht="14.25">
      <c r="D37" s="18">
        <f t="shared" si="9"/>
        <v>44200.875</v>
      </c>
      <c r="E37" s="19">
        <f t="shared" si="6"/>
        <v>44201</v>
      </c>
      <c r="F37" s="20">
        <f t="shared" si="7"/>
        <v>10800</v>
      </c>
      <c r="G37">
        <f t="shared" si="8"/>
        <v>0.97044553354850815</v>
      </c>
      <c r="H37">
        <f t="shared" si="10"/>
        <v>-4.3178866657759523</v>
      </c>
      <c r="I37" s="15">
        <f t="shared" si="11"/>
        <v>192.18140674772417</v>
      </c>
    </row>
    <row r="38" ht="14.25">
      <c r="D38" s="18">
        <f t="shared" si="9"/>
        <v>44201</v>
      </c>
      <c r="E38" s="19">
        <f t="shared" si="6"/>
        <v>44201.125</v>
      </c>
      <c r="F38" s="20">
        <f t="shared" si="7"/>
        <v>10800</v>
      </c>
      <c r="G38">
        <f t="shared" si="8"/>
        <v>0.97044553354850815</v>
      </c>
      <c r="H38">
        <f t="shared" si="10"/>
        <v>-4.1902738291709332</v>
      </c>
      <c r="I38" s="15">
        <f t="shared" si="11"/>
        <v>187.99113291855323</v>
      </c>
    </row>
    <row r="39" ht="14.25">
      <c r="D39" s="18">
        <f t="shared" si="9"/>
        <v>44201.125</v>
      </c>
      <c r="E39" s="19">
        <f t="shared" si="6"/>
        <v>44201.25</v>
      </c>
      <c r="F39" s="20">
        <f t="shared" si="7"/>
        <v>10800</v>
      </c>
      <c r="G39">
        <f t="shared" si="8"/>
        <v>0.97044553354850815</v>
      </c>
      <c r="H39">
        <f t="shared" si="10"/>
        <v>-4.0664325218641366</v>
      </c>
      <c r="I39" s="15">
        <f t="shared" si="11"/>
        <v>183.9247003966891</v>
      </c>
    </row>
    <row r="40" ht="14.25">
      <c r="D40" s="18">
        <f t="shared" si="9"/>
        <v>44201.25</v>
      </c>
      <c r="E40" s="19">
        <f t="shared" si="6"/>
        <v>44201.375</v>
      </c>
      <c r="F40" s="20">
        <f t="shared" si="7"/>
        <v>10800</v>
      </c>
      <c r="G40">
        <f t="shared" si="8"/>
        <v>0.97044553354850815</v>
      </c>
      <c r="H40">
        <f t="shared" si="10"/>
        <v>-3.9462512783194477</v>
      </c>
      <c r="I40" s="15">
        <f t="shared" si="11"/>
        <v>179.97844911836967</v>
      </c>
    </row>
    <row r="41" ht="14.25">
      <c r="D41" s="18">
        <f t="shared" si="9"/>
        <v>44201.375</v>
      </c>
      <c r="E41" s="19">
        <f t="shared" si="6"/>
        <v>44201.5</v>
      </c>
      <c r="F41" s="20">
        <f t="shared" si="7"/>
        <v>10800</v>
      </c>
      <c r="G41">
        <f t="shared" si="8"/>
        <v>0.97044553354850815</v>
      </c>
      <c r="H41">
        <f t="shared" si="10"/>
        <v>-3.8296219273051992</v>
      </c>
      <c r="I41" s="15">
        <f t="shared" si="11"/>
        <v>176.14882719106447</v>
      </c>
    </row>
    <row r="42" ht="14.25">
      <c r="D42" s="18">
        <f t="shared" si="9"/>
        <v>44201.5</v>
      </c>
      <c r="E42" s="19">
        <f t="shared" si="6"/>
        <v>44201.625</v>
      </c>
      <c r="F42" s="20">
        <f t="shared" si="7"/>
        <v>10800</v>
      </c>
      <c r="G42">
        <f t="shared" si="8"/>
        <v>0.97044553354850815</v>
      </c>
      <c r="H42">
        <f t="shared" si="10"/>
        <v>-3.7164394945327603</v>
      </c>
      <c r="I42" s="15">
        <f t="shared" si="11"/>
        <v>172.43238769653172</v>
      </c>
    </row>
    <row r="43" ht="14.25">
      <c r="D43" s="18">
        <f t="shared" si="9"/>
        <v>44201.625</v>
      </c>
      <c r="E43" s="19">
        <f t="shared" si="6"/>
        <v>44201.75</v>
      </c>
      <c r="F43" s="20">
        <f t="shared" si="7"/>
        <v>10800</v>
      </c>
      <c r="G43">
        <f t="shared" si="8"/>
        <v>0.97044553354850815</v>
      </c>
      <c r="H43">
        <f t="shared" si="10"/>
        <v>-3.6066021081725927</v>
      </c>
      <c r="I43" s="15">
        <f t="shared" si="11"/>
        <v>168.82578558835914</v>
      </c>
    </row>
    <row r="44" ht="14.25">
      <c r="D44" s="18">
        <f t="shared" si="9"/>
        <v>44201.75</v>
      </c>
      <c r="E44" s="19">
        <f t="shared" si="6"/>
        <v>44201.875</v>
      </c>
      <c r="F44" s="20">
        <f t="shared" si="7"/>
        <v>10800</v>
      </c>
      <c r="G44">
        <f t="shared" si="8"/>
        <v>0.97044553354850815</v>
      </c>
      <c r="H44">
        <f t="shared" si="10"/>
        <v>-3.5000109071627263</v>
      </c>
      <c r="I44" s="15">
        <f t="shared" si="11"/>
        <v>165.32577468119641</v>
      </c>
    </row>
    <row r="45" ht="14.25">
      <c r="D45" s="18">
        <f t="shared" si="9"/>
        <v>44201.875</v>
      </c>
      <c r="E45" s="19">
        <f t="shared" si="6"/>
        <v>44202</v>
      </c>
      <c r="F45" s="20">
        <f t="shared" si="7"/>
        <v>10800</v>
      </c>
      <c r="G45">
        <f t="shared" si="8"/>
        <v>0.97044553354850815</v>
      </c>
      <c r="H45">
        <f t="shared" si="10"/>
        <v>-3.39656995222713</v>
      </c>
      <c r="I45" s="15">
        <f t="shared" si="11"/>
        <v>161.92920472896927</v>
      </c>
    </row>
    <row r="46" ht="14.25">
      <c r="D46" s="18">
        <f t="shared" si="9"/>
        <v>44202</v>
      </c>
      <c r="E46" s="19">
        <f t="shared" si="6"/>
        <v>44202.125</v>
      </c>
      <c r="F46" s="20">
        <f t="shared" si="7"/>
        <v>10800</v>
      </c>
      <c r="G46">
        <f t="shared" si="8"/>
        <v>0.97044553354850815</v>
      </c>
      <c r="H46">
        <f t="shared" si="10"/>
        <v>-3.2961861395238876</v>
      </c>
      <c r="I46" s="15">
        <f t="shared" si="11"/>
        <v>158.63301858944538</v>
      </c>
    </row>
    <row r="47" ht="14.25">
      <c r="D47" s="18">
        <f t="shared" si="9"/>
        <v>44202.125</v>
      </c>
      <c r="E47" s="19">
        <f t="shared" si="6"/>
        <v>44202.25</v>
      </c>
      <c r="F47" s="20">
        <f t="shared" si="7"/>
        <v>10800</v>
      </c>
      <c r="G47">
        <f t="shared" si="8"/>
        <v>0.97044553354850815</v>
      </c>
      <c r="H47">
        <f t="shared" si="10"/>
        <v>-3.1987691168454568</v>
      </c>
      <c r="I47" s="15">
        <f t="shared" si="11"/>
        <v>155.43424947259993</v>
      </c>
    </row>
    <row r="48" ht="14.25">
      <c r="D48" s="18">
        <f t="shared" si="9"/>
        <v>44202.25</v>
      </c>
      <c r="E48" s="19">
        <f t="shared" si="6"/>
        <v>44202.375</v>
      </c>
      <c r="F48" s="20">
        <f t="shared" si="7"/>
        <v>10800</v>
      </c>
      <c r="G48">
        <f t="shared" si="8"/>
        <v>0.97044553354850815</v>
      </c>
      <c r="H48">
        <f t="shared" si="10"/>
        <v>-3.1042312022955794</v>
      </c>
      <c r="I48" s="15">
        <f t="shared" si="11"/>
        <v>152.33001827030435</v>
      </c>
    </row>
    <row r="49" ht="14.25">
      <c r="D49" s="18">
        <f t="shared" si="9"/>
        <v>44202.375</v>
      </c>
      <c r="E49" s="19">
        <f t="shared" si="6"/>
        <v>44202.5</v>
      </c>
      <c r="F49" s="20">
        <f t="shared" si="7"/>
        <v>10800</v>
      </c>
      <c r="G49">
        <f t="shared" si="8"/>
        <v>0.97044553354850815</v>
      </c>
      <c r="H49">
        <f t="shared" si="10"/>
        <v>-3.0124873053696608</v>
      </c>
      <c r="I49" s="15">
        <f t="shared" si="11"/>
        <v>149.31753096493469</v>
      </c>
    </row>
    <row r="50" ht="14.25">
      <c r="D50" s="18">
        <f t="shared" si="9"/>
        <v>44202.5</v>
      </c>
      <c r="E50" s="19">
        <f t="shared" si="6"/>
        <v>44202.625</v>
      </c>
      <c r="F50" s="20">
        <f t="shared" si="7"/>
        <v>10800</v>
      </c>
      <c r="G50">
        <f t="shared" si="8"/>
        <v>0.97044553354850815</v>
      </c>
      <c r="H50">
        <f t="shared" si="10"/>
        <v>-2.9234548503675679</v>
      </c>
      <c r="I50" s="15">
        <f t="shared" si="11"/>
        <v>146.39407611456713</v>
      </c>
    </row>
    <row r="51" ht="14.25">
      <c r="D51" s="18">
        <f t="shared" si="9"/>
        <v>44202.625</v>
      </c>
      <c r="E51" s="19">
        <f t="shared" si="6"/>
        <v>44202.75</v>
      </c>
      <c r="F51" s="20">
        <f t="shared" si="7"/>
        <v>10800</v>
      </c>
      <c r="G51">
        <f t="shared" si="8"/>
        <v>0.97044553354850815</v>
      </c>
      <c r="H51">
        <f t="shared" si="10"/>
        <v>-2.8370537020699285</v>
      </c>
      <c r="I51" s="15">
        <f t="shared" si="11"/>
        <v>143.55702241249719</v>
      </c>
    </row>
    <row r="52" ht="14.25">
      <c r="D52" s="18">
        <f t="shared" si="9"/>
        <v>44202.75</v>
      </c>
      <c r="E52" s="19">
        <f t="shared" si="6"/>
        <v>44202.875</v>
      </c>
      <c r="F52" s="20">
        <f t="shared" si="7"/>
        <v>10800</v>
      </c>
      <c r="G52">
        <f t="shared" si="8"/>
        <v>0.97044553354850815</v>
      </c>
      <c r="H52">
        <f t="shared" si="10"/>
        <v>-2.7532060936110221</v>
      </c>
      <c r="I52" s="15">
        <f t="shared" si="11"/>
        <v>140.80381631888616</v>
      </c>
    </row>
    <row r="53" ht="14.25">
      <c r="D53" s="18">
        <f t="shared" si="9"/>
        <v>44202.875</v>
      </c>
      <c r="E53" s="19">
        <f t="shared" si="6"/>
        <v>44203</v>
      </c>
      <c r="F53" s="20">
        <f t="shared" si="7"/>
        <v>10800</v>
      </c>
      <c r="G53">
        <f t="shared" si="8"/>
        <v>0.97044553354850815</v>
      </c>
      <c r="H53">
        <f t="shared" si="10"/>
        <v>-2.6718365564833522</v>
      </c>
      <c r="I53" s="15">
        <f t="shared" si="11"/>
        <v>138.13197976240281</v>
      </c>
    </row>
    <row r="54" ht="14.25">
      <c r="D54" s="18">
        <f t="shared" si="9"/>
        <v>44203</v>
      </c>
      <c r="E54" s="19">
        <f t="shared" si="6"/>
        <v>44203.125</v>
      </c>
      <c r="F54" s="20">
        <f t="shared" si="7"/>
        <v>10800</v>
      </c>
      <c r="G54">
        <f t="shared" si="8"/>
        <v>0.97044553354850815</v>
      </c>
      <c r="H54">
        <f t="shared" si="10"/>
        <v>-2.5928718526108949</v>
      </c>
      <c r="I54" s="15">
        <f t="shared" si="11"/>
        <v>135.53910790979191</v>
      </c>
    </row>
    <row r="55" ht="14.25">
      <c r="D55" s="18">
        <f t="shared" si="9"/>
        <v>44203.125</v>
      </c>
      <c r="E55" s="19">
        <f t="shared" si="6"/>
        <v>44203.25</v>
      </c>
      <c r="F55" s="20">
        <f t="shared" si="7"/>
        <v>10800</v>
      </c>
      <c r="G55">
        <f t="shared" si="8"/>
        <v>0.97044553354850815</v>
      </c>
      <c r="H55">
        <f t="shared" si="10"/>
        <v>-2.5162409084298889</v>
      </c>
      <c r="I55" s="15">
        <f t="shared" si="11"/>
        <v>133.02286700136202</v>
      </c>
    </row>
    <row r="56" ht="14.25">
      <c r="D56" s="18">
        <f t="shared" si="9"/>
        <v>44203.25</v>
      </c>
      <c r="E56" s="19">
        <f t="shared" si="6"/>
        <v>44203.375</v>
      </c>
      <c r="F56" s="20">
        <f t="shared" si="7"/>
        <v>10800</v>
      </c>
      <c r="G56">
        <f t="shared" si="8"/>
        <v>0.97044553354850815</v>
      </c>
      <c r="H56">
        <f t="shared" si="10"/>
        <v>-2.441874750917826</v>
      </c>
      <c r="I56" s="15">
        <f t="shared" si="11"/>
        <v>130.58099225044418</v>
      </c>
    </row>
    <row r="57" ht="14.25">
      <c r="D57" s="18">
        <f t="shared" si="9"/>
        <v>44203.375</v>
      </c>
      <c r="E57" s="19">
        <f t="shared" si="6"/>
        <v>44203.5</v>
      </c>
      <c r="F57" s="20">
        <f t="shared" si="7"/>
        <v>10800</v>
      </c>
      <c r="G57">
        <f t="shared" si="8"/>
        <v>0.97044553354850815</v>
      </c>
      <c r="H57">
        <f t="shared" si="10"/>
        <v>-2.3697064455130801</v>
      </c>
      <c r="I57" s="15">
        <f t="shared" si="11"/>
        <v>128.21128580493109</v>
      </c>
    </row>
    <row r="58" ht="14.25">
      <c r="D58" s="18">
        <f t="shared" si="9"/>
        <v>44203.5</v>
      </c>
      <c r="E58" s="19">
        <f t="shared" si="6"/>
        <v>44203.625</v>
      </c>
      <c r="F58" s="20">
        <f t="shared" si="7"/>
        <v>10800</v>
      </c>
      <c r="G58">
        <f t="shared" si="8"/>
        <v>0.97044553354850815</v>
      </c>
      <c r="H58">
        <f t="shared" si="10"/>
        <v>-2.2996710358692796</v>
      </c>
      <c r="I58" s="15">
        <f t="shared" si="11"/>
        <v>125.91161476906181</v>
      </c>
    </row>
    <row r="59" ht="14.25">
      <c r="D59" s="18">
        <f t="shared" si="9"/>
        <v>44203.625</v>
      </c>
      <c r="E59" s="19">
        <f t="shared" si="6"/>
        <v>44203.75</v>
      </c>
      <c r="F59" s="20">
        <f t="shared" si="7"/>
        <v>10800</v>
      </c>
      <c r="G59">
        <f t="shared" si="8"/>
        <v>0.97044553354850815</v>
      </c>
      <c r="H59">
        <f t="shared" si="10"/>
        <v>-2.2317054853902136</v>
      </c>
      <c r="I59" s="15">
        <f t="shared" si="11"/>
        <v>123.67990928367161</v>
      </c>
    </row>
    <row r="60" ht="14.25">
      <c r="D60" s="18">
        <f t="shared" si="9"/>
        <v>44203.75</v>
      </c>
      <c r="E60" s="19">
        <f t="shared" si="6"/>
        <v>44203.875</v>
      </c>
      <c r="F60" s="20">
        <f t="shared" si="7"/>
        <v>10800</v>
      </c>
      <c r="G60">
        <f t="shared" si="8"/>
        <v>0.97044553354850815</v>
      </c>
      <c r="H60">
        <f t="shared" si="10"/>
        <v>-2.1657486204926379</v>
      </c>
      <c r="I60" s="15">
        <f t="shared" si="11"/>
        <v>121.51416066317897</v>
      </c>
    </row>
    <row r="61" ht="14.25">
      <c r="D61" s="18">
        <f t="shared" si="9"/>
        <v>44203.875</v>
      </c>
      <c r="E61" s="19">
        <f t="shared" si="6"/>
        <v>44204</v>
      </c>
      <c r="F61" s="20">
        <f t="shared" si="7"/>
        <v>10800</v>
      </c>
      <c r="G61">
        <f t="shared" si="8"/>
        <v>0.97044553354850815</v>
      </c>
      <c r="H61">
        <f t="shared" si="10"/>
        <v>-2.1017410755459243</v>
      </c>
      <c r="I61" s="15">
        <f t="shared" si="11"/>
        <v>119.41241958763304</v>
      </c>
    </row>
    <row r="62" ht="14.25">
      <c r="D62" s="18">
        <f t="shared" si="9"/>
        <v>44204</v>
      </c>
      <c r="E62" s="19">
        <f t="shared" si="6"/>
        <v>44204.125</v>
      </c>
      <c r="F62" s="20">
        <f t="shared" si="7"/>
        <v>10800</v>
      </c>
      <c r="G62">
        <f t="shared" si="8"/>
        <v>0.97044553354850815</v>
      </c>
      <c r="H62">
        <f t="shared" si="10"/>
        <v>-2.0396252394389798</v>
      </c>
      <c r="I62" s="15">
        <f t="shared" si="11"/>
        <v>117.37279434819406</v>
      </c>
    </row>
    <row r="63" ht="14.25">
      <c r="D63" s="18">
        <f t="shared" si="9"/>
        <v>44204.125</v>
      </c>
      <c r="E63" s="19">
        <f t="shared" si="6"/>
        <v>44204.25</v>
      </c>
      <c r="F63" s="20">
        <f t="shared" si="7"/>
        <v>10800</v>
      </c>
      <c r="G63">
        <f t="shared" si="8"/>
        <v>0.97044553354850815</v>
      </c>
      <c r="H63">
        <f t="shared" si="10"/>
        <v>-1.9793452037263644</v>
      </c>
      <c r="I63" s="15">
        <f t="shared" si="11"/>
        <v>115.3934491444677</v>
      </c>
    </row>
    <row r="64" ht="14.25">
      <c r="D64" s="18">
        <f t="shared" si="9"/>
        <v>44204.25</v>
      </c>
      <c r="E64" s="19">
        <f t="shared" si="6"/>
        <v>44204.375</v>
      </c>
      <c r="F64" s="20">
        <f t="shared" si="7"/>
        <v>10800</v>
      </c>
      <c r="G64">
        <f t="shared" si="8"/>
        <v>0.97044553354850815</v>
      </c>
      <c r="H64">
        <f t="shared" si="10"/>
        <v>-1.9208467123069117</v>
      </c>
      <c r="I64" s="15">
        <f t="shared" si="11"/>
        <v>113.47260243216078</v>
      </c>
    </row>
    <row r="65" ht="14.25">
      <c r="D65" s="18">
        <f t="shared" si="9"/>
        <v>44204.375</v>
      </c>
      <c r="E65" s="19">
        <f t="shared" si="6"/>
        <v>44204.5</v>
      </c>
      <c r="F65" s="20">
        <f t="shared" si="7"/>
        <v>10800</v>
      </c>
      <c r="G65">
        <f t="shared" si="8"/>
        <v>0.97044553354850815</v>
      </c>
      <c r="H65">
        <f t="shared" si="10"/>
        <v>-1.864077112589579</v>
      </c>
      <c r="I65" s="15">
        <f t="shared" si="11"/>
        <v>111.6085253195712</v>
      </c>
    </row>
    <row r="66" ht="14.25">
      <c r="D66" s="18">
        <f t="shared" si="9"/>
        <v>44204.5</v>
      </c>
      <c r="E66" s="19">
        <f t="shared" si="6"/>
        <v>44204.625</v>
      </c>
      <c r="F66" s="20">
        <f t="shared" si="7"/>
        <v>10800</v>
      </c>
      <c r="G66">
        <f t="shared" si="8"/>
        <v>0.97044553354850815</v>
      </c>
      <c r="H66">
        <f t="shared" si="10"/>
        <v>-1.8089853081025562</v>
      </c>
      <c r="I66" s="15">
        <f t="shared" si="11"/>
        <v>109.79954001146865</v>
      </c>
    </row>
    <row r="67" ht="14.25">
      <c r="D67" s="18">
        <f t="shared" si="9"/>
        <v>44204.625</v>
      </c>
      <c r="E67" s="19">
        <f t="shared" si="6"/>
        <v>44204.75</v>
      </c>
      <c r="F67" s="20">
        <f t="shared" si="7"/>
        <v>10800</v>
      </c>
      <c r="G67">
        <f t="shared" si="8"/>
        <v>0.97044553354850815</v>
      </c>
      <c r="H67">
        <f t="shared" si="10"/>
        <v>-1.7555217125029978</v>
      </c>
      <c r="I67" s="15">
        <f t="shared" si="11"/>
        <v>108.04401829896565</v>
      </c>
    </row>
    <row r="68" ht="14.25">
      <c r="D68" s="18">
        <f t="shared" si="9"/>
        <v>44204.75</v>
      </c>
      <c r="E68" s="19">
        <f t="shared" si="6"/>
        <v>44204.875</v>
      </c>
      <c r="F68" s="20">
        <f t="shared" si="7"/>
        <v>10800</v>
      </c>
      <c r="G68">
        <f t="shared" si="8"/>
        <v>0.97044553354850815</v>
      </c>
      <c r="H68">
        <f t="shared" si="10"/>
        <v>-1.7036382049459624</v>
      </c>
      <c r="I68" s="15">
        <f t="shared" si="11"/>
        <v>106.34038009401969</v>
      </c>
    </row>
    <row r="69" ht="14.25">
      <c r="D69" s="18">
        <f t="shared" si="9"/>
        <v>44204.875</v>
      </c>
      <c r="E69" s="19">
        <f t="shared" si="6"/>
        <v>44205</v>
      </c>
      <c r="F69" s="20">
        <f t="shared" si="7"/>
        <v>10800</v>
      </c>
      <c r="G69">
        <f t="shared" si="8"/>
        <v>0.97044553354850815</v>
      </c>
      <c r="H69">
        <f t="shared" si="10"/>
        <v>-1.6532880867724074</v>
      </c>
      <c r="I69" s="15">
        <f t="shared" si="11"/>
        <v>104.68709200724729</v>
      </c>
    </row>
    <row r="70" ht="14.25">
      <c r="D70" s="18">
        <f t="shared" si="9"/>
        <v>44205</v>
      </c>
      <c r="E70" s="19">
        <f t="shared" si="6"/>
        <v>44205.125</v>
      </c>
      <c r="F70" s="20">
        <f t="shared" si="7"/>
        <v>10800</v>
      </c>
      <c r="G70">
        <f t="shared" si="8"/>
        <v>0.97044553354850815</v>
      </c>
      <c r="H70">
        <f t="shared" si="10"/>
        <v>-1.6044260394772412</v>
      </c>
      <c r="I70" s="15">
        <f t="shared" si="11"/>
        <v>103.08266596777004</v>
      </c>
    </row>
    <row r="71" ht="14.25">
      <c r="D71" s="18">
        <f t="shared" si="9"/>
        <v>44205.125</v>
      </c>
      <c r="E71" s="19">
        <f t="shared" si="6"/>
        <v>44205.25</v>
      </c>
      <c r="F71" s="20">
        <f t="shared" si="7"/>
        <v>10800</v>
      </c>
      <c r="G71">
        <f t="shared" si="8"/>
        <v>0.97044553354850815</v>
      </c>
      <c r="H71">
        <f t="shared" si="10"/>
        <v>-1.557008083919611</v>
      </c>
      <c r="I71" s="15">
        <f t="shared" si="11"/>
        <v>101.52565788385043</v>
      </c>
    </row>
    <row r="72" ht="14.25">
      <c r="D72" s="18">
        <f t="shared" si="9"/>
        <v>44205.25</v>
      </c>
      <c r="E72" s="19">
        <f t="shared" si="6"/>
        <v>44205.375</v>
      </c>
      <c r="F72" s="20">
        <f t="shared" si="7"/>
        <v>10800</v>
      </c>
      <c r="G72">
        <f t="shared" si="8"/>
        <v>0.97044553354850815</v>
      </c>
      <c r="H72">
        <f t="shared" si="10"/>
        <v>-1.5109915407387071</v>
      </c>
      <c r="I72" s="15">
        <f t="shared" si="11"/>
        <v>100.01466634311173</v>
      </c>
    </row>
    <row r="73" ht="14.25">
      <c r="D73" s="18">
        <f t="shared" si="9"/>
        <v>44205.375</v>
      </c>
      <c r="E73" s="19">
        <f t="shared" si="6"/>
        <v>44205.5</v>
      </c>
      <c r="F73" s="20">
        <f t="shared" si="7"/>
        <v>10800</v>
      </c>
      <c r="G73">
        <f t="shared" si="8"/>
        <v>0.97044553354850815</v>
      </c>
      <c r="H73">
        <f t="shared" si="10"/>
        <v>-1.4663349919394573</v>
      </c>
      <c r="I73" s="15">
        <f t="shared" si="11"/>
        <v>98.548331351172266</v>
      </c>
    </row>
    <row r="74" ht="14.25">
      <c r="D74" s="18">
        <f t="shared" si="9"/>
        <v>44205.5</v>
      </c>
      <c r="E74" s="19">
        <f t="shared" ref="E74:E99" si="12">D74+3/24</f>
        <v>44205.625</v>
      </c>
      <c r="F74" s="20">
        <f t="shared" ref="F74:F99" si="13">(E74-D74)*24*3600</f>
        <v>10800</v>
      </c>
      <c r="G74">
        <f t="shared" ref="G74:G99" si="14">IF(ALPHA&lt;=0,0,EXP(-ALPHA*F74/ALPHA_TIME_UNIT))</f>
        <v>0.97044553354850815</v>
      </c>
      <c r="H74">
        <f t="shared" si="10"/>
        <v>-1.4229982436135338</v>
      </c>
      <c r="I74" s="15">
        <f t="shared" si="11"/>
        <v>97.125333107558731</v>
      </c>
    </row>
    <row r="75" ht="14.25">
      <c r="D75" s="18">
        <f t="shared" ref="D75:D100" si="15">E74</f>
        <v>44205.625</v>
      </c>
      <c r="E75" s="19">
        <f t="shared" si="12"/>
        <v>44205.75</v>
      </c>
      <c r="F75" s="20">
        <f t="shared" si="13"/>
        <v>10800</v>
      </c>
      <c r="G75">
        <f t="shared" si="14"/>
        <v>0.97044553354850815</v>
      </c>
      <c r="H75">
        <f t="shared" ref="H75:H99" si="16">(K_M-I74)*(1-G75)</f>
        <v>-1.3809422897621257</v>
      </c>
      <c r="I75" s="15">
        <f t="shared" ref="I75:I99" si="17">I74+H75</f>
        <v>95.744390817796599</v>
      </c>
    </row>
    <row r="76" ht="14.25">
      <c r="D76" s="18">
        <f t="shared" si="15"/>
        <v>44205.75</v>
      </c>
      <c r="E76" s="19">
        <f t="shared" si="12"/>
        <v>44205.875</v>
      </c>
      <c r="F76" s="20">
        <f t="shared" si="13"/>
        <v>10800</v>
      </c>
      <c r="G76">
        <f t="shared" si="14"/>
        <v>0.97044553354850815</v>
      </c>
      <c r="H76">
        <f t="shared" si="16"/>
        <v>-1.3401292771879045</v>
      </c>
      <c r="I76" s="15">
        <f t="shared" si="17"/>
        <v>94.404261540608701</v>
      </c>
    </row>
    <row r="77" ht="14.25">
      <c r="D77" s="18">
        <f t="shared" si="15"/>
        <v>44205.875</v>
      </c>
      <c r="E77" s="19">
        <f t="shared" si="12"/>
        <v>44206</v>
      </c>
      <c r="F77" s="20">
        <f t="shared" si="13"/>
        <v>10800</v>
      </c>
      <c r="G77">
        <f t="shared" si="14"/>
        <v>0.97044553354850815</v>
      </c>
      <c r="H77">
        <f t="shared" si="16"/>
        <v>-1.3005224714245927</v>
      </c>
      <c r="I77" s="15">
        <f t="shared" si="17"/>
        <v>93.103739069184115</v>
      </c>
    </row>
    <row r="78" ht="14.25">
      <c r="D78" s="18">
        <f t="shared" si="15"/>
        <v>44206</v>
      </c>
      <c r="E78" s="19">
        <f t="shared" si="12"/>
        <v>44206.125</v>
      </c>
      <c r="F78" s="20">
        <f t="shared" si="13"/>
        <v>10800</v>
      </c>
      <c r="G78">
        <f t="shared" si="14"/>
        <v>0.97044553354850815</v>
      </c>
      <c r="H78">
        <f t="shared" si="16"/>
        <v>-1.2620862236734636</v>
      </c>
      <c r="I78" s="15">
        <f t="shared" si="17"/>
        <v>91.841652845510652</v>
      </c>
    </row>
    <row r="79" ht="14.25">
      <c r="D79" s="18">
        <f t="shared" si="15"/>
        <v>44206.125</v>
      </c>
      <c r="E79" s="19">
        <f t="shared" si="12"/>
        <v>44206.25</v>
      </c>
      <c r="F79" s="20">
        <f t="shared" si="13"/>
        <v>10800</v>
      </c>
      <c r="G79">
        <f t="shared" si="14"/>
        <v>0.97044553354850815</v>
      </c>
      <c r="H79">
        <f t="shared" si="16"/>
        <v>-1.2247859387170161</v>
      </c>
      <c r="I79" s="15">
        <f t="shared" si="17"/>
        <v>90.616866906793632</v>
      </c>
    </row>
    <row r="80" ht="14.25">
      <c r="D80" s="18">
        <f t="shared" si="15"/>
        <v>44206.25</v>
      </c>
      <c r="E80" s="19">
        <f t="shared" si="12"/>
        <v>44206.375</v>
      </c>
      <c r="F80" s="20">
        <f t="shared" si="13"/>
        <v>10800</v>
      </c>
      <c r="G80">
        <f t="shared" si="14"/>
        <v>0.97044553354850815</v>
      </c>
      <c r="H80">
        <f t="shared" si="16"/>
        <v>-1.1885880437809451</v>
      </c>
      <c r="I80" s="15">
        <f t="shared" si="17"/>
        <v>89.428278863012693</v>
      </c>
    </row>
    <row r="81" ht="14.25">
      <c r="D81" s="18">
        <f t="shared" si="15"/>
        <v>44206.375</v>
      </c>
      <c r="E81" s="19">
        <f t="shared" si="12"/>
        <v>44206.5</v>
      </c>
      <c r="F81" s="20">
        <f t="shared" si="13"/>
        <v>10800</v>
      </c>
      <c r="G81">
        <f t="shared" si="14"/>
        <v>0.97044553354850815</v>
      </c>
      <c r="H81">
        <f t="shared" si="16"/>
        <v>-1.1534599583163769</v>
      </c>
      <c r="I81" s="15">
        <f t="shared" si="17"/>
        <v>88.274818904696318</v>
      </c>
    </row>
    <row r="82" ht="14.25">
      <c r="D82" s="18">
        <f t="shared" si="15"/>
        <v>44206.5</v>
      </c>
      <c r="E82" s="19">
        <f t="shared" si="12"/>
        <v>44206.625</v>
      </c>
      <c r="F82" s="20">
        <f t="shared" si="13"/>
        <v>10800</v>
      </c>
      <c r="G82">
        <f t="shared" si="14"/>
        <v>0.97044553354850815</v>
      </c>
      <c r="H82">
        <f t="shared" si="16"/>
        <v>-1.1193700646751765</v>
      </c>
      <c r="I82" s="15">
        <f t="shared" si="17"/>
        <v>87.155448840021137</v>
      </c>
    </row>
    <row r="83" ht="14.25">
      <c r="D83" s="18">
        <f t="shared" si="15"/>
        <v>44206.625</v>
      </c>
      <c r="E83" s="19">
        <f t="shared" si="12"/>
        <v>44206.75</v>
      </c>
      <c r="F83" s="20">
        <f t="shared" si="13"/>
        <v>10800</v>
      </c>
      <c r="G83">
        <f t="shared" si="14"/>
        <v>0.97044553354850815</v>
      </c>
      <c r="H83">
        <f t="shared" si="16"/>
        <v>-1.0862876796519296</v>
      </c>
      <c r="I83" s="15">
        <f t="shared" si="17"/>
        <v>86.069161160369205</v>
      </c>
    </row>
    <row r="84" ht="14.25">
      <c r="D84" s="18">
        <f t="shared" si="15"/>
        <v>44206.75</v>
      </c>
      <c r="E84" s="19">
        <f t="shared" si="12"/>
        <v>44206.875</v>
      </c>
      <c r="F84" s="20">
        <f t="shared" si="13"/>
        <v>10800</v>
      </c>
      <c r="G84">
        <f t="shared" si="14"/>
        <v>0.97044553354850815</v>
      </c>
      <c r="H84">
        <f t="shared" si="16"/>
        <v>-1.0541830268669876</v>
      </c>
      <c r="I84" s="15">
        <f t="shared" si="17"/>
        <v>85.014978133502211</v>
      </c>
    </row>
    <row r="85" ht="14.25">
      <c r="D85" s="18">
        <f t="shared" si="15"/>
        <v>44206.875</v>
      </c>
      <c r="E85" s="19">
        <f t="shared" si="12"/>
        <v>44207</v>
      </c>
      <c r="F85" s="20">
        <f t="shared" si="13"/>
        <v>10800</v>
      </c>
      <c r="G85">
        <f t="shared" si="14"/>
        <v>0.97044553354850815</v>
      </c>
      <c r="H85">
        <f t="shared" si="16"/>
        <v>-1.0230272099657149</v>
      </c>
      <c r="I85" s="15">
        <f t="shared" si="17"/>
        <v>83.991950923536493</v>
      </c>
    </row>
    <row r="86" ht="14.25">
      <c r="D86" s="18">
        <f t="shared" si="15"/>
        <v>44207</v>
      </c>
      <c r="E86" s="19">
        <f t="shared" si="12"/>
        <v>44207.125</v>
      </c>
      <c r="F86" s="20">
        <f t="shared" si="13"/>
        <v>10800</v>
      </c>
      <c r="G86">
        <f t="shared" si="14"/>
        <v>0.97044553354850815</v>
      </c>
      <c r="H86">
        <f t="shared" si="16"/>
        <v>-0.99279218660981983</v>
      </c>
      <c r="I86" s="15">
        <f t="shared" si="17"/>
        <v>82.999158736926674</v>
      </c>
    </row>
    <row r="87" ht="14.25">
      <c r="D87" s="18">
        <f t="shared" si="15"/>
        <v>44207.125</v>
      </c>
      <c r="E87" s="19">
        <f t="shared" si="12"/>
        <v>44207.25</v>
      </c>
      <c r="F87" s="20">
        <f t="shared" si="13"/>
        <v>10800</v>
      </c>
      <c r="G87">
        <f t="shared" si="14"/>
        <v>0.97044553354850815</v>
      </c>
      <c r="H87">
        <f t="shared" si="16"/>
        <v>-0.96345074323735669</v>
      </c>
      <c r="I87" s="15">
        <f t="shared" si="17"/>
        <v>82.035707993689314</v>
      </c>
    </row>
    <row r="88" ht="14.25">
      <c r="D88" s="18">
        <f t="shared" si="15"/>
        <v>44207.25</v>
      </c>
      <c r="E88" s="19">
        <f t="shared" si="12"/>
        <v>44207.375</v>
      </c>
      <c r="F88" s="20">
        <f t="shared" si="13"/>
        <v>10800</v>
      </c>
      <c r="G88">
        <f t="shared" si="14"/>
        <v>0.97044553354850815</v>
      </c>
      <c r="H88">
        <f t="shared" si="16"/>
        <v>-0.93497647056868327</v>
      </c>
      <c r="I88" s="15">
        <f t="shared" si="17"/>
        <v>81.100731523120629</v>
      </c>
    </row>
    <row r="89" ht="14.25">
      <c r="D89" s="18">
        <f t="shared" si="15"/>
        <v>44207.375</v>
      </c>
      <c r="E89" s="19">
        <f t="shared" si="12"/>
        <v>44207.5</v>
      </c>
      <c r="F89" s="20">
        <f t="shared" si="13"/>
        <v>10800</v>
      </c>
      <c r="G89">
        <f t="shared" si="14"/>
        <v>0.97044553354850815</v>
      </c>
      <c r="H89">
        <f t="shared" si="16"/>
        <v>-0.90734373983632677</v>
      </c>
      <c r="I89" s="15">
        <f t="shared" si="17"/>
        <v>80.193387783284308</v>
      </c>
    </row>
    <row r="90" ht="14.25">
      <c r="D90" s="18">
        <f t="shared" si="15"/>
        <v>44207.5</v>
      </c>
      <c r="E90" s="19">
        <f t="shared" si="12"/>
        <v>44207.625</v>
      </c>
      <c r="F90" s="20">
        <f t="shared" si="13"/>
        <v>10800</v>
      </c>
      <c r="G90">
        <f t="shared" si="14"/>
        <v>0.97044553354850815</v>
      </c>
      <c r="H90">
        <f t="shared" si="16"/>
        <v>-0.88052767971736312</v>
      </c>
      <c r="I90" s="15">
        <f t="shared" si="17"/>
        <v>79.312860103566948</v>
      </c>
    </row>
    <row r="91" ht="14.25">
      <c r="D91" s="18">
        <f t="shared" si="15"/>
        <v>44207.625</v>
      </c>
      <c r="E91" s="19">
        <f t="shared" si="12"/>
        <v>44207.75</v>
      </c>
      <c r="F91" s="20">
        <f t="shared" si="13"/>
        <v>10800</v>
      </c>
      <c r="G91">
        <f t="shared" si="14"/>
        <v>0.97044553354850815</v>
      </c>
      <c r="H91">
        <f t="shared" si="16"/>
        <v>-0.85450415394754642</v>
      </c>
      <c r="I91" s="15">
        <f t="shared" si="17"/>
        <v>78.458355949619403</v>
      </c>
    </row>
    <row r="92" ht="14.25">
      <c r="D92" s="18">
        <f t="shared" si="15"/>
        <v>44207.75</v>
      </c>
      <c r="E92" s="19">
        <f t="shared" si="12"/>
        <v>44207.875</v>
      </c>
      <c r="F92" s="20">
        <f t="shared" si="13"/>
        <v>10800</v>
      </c>
      <c r="G92">
        <f t="shared" si="14"/>
        <v>0.97044553354850815</v>
      </c>
      <c r="H92">
        <f t="shared" si="16"/>
        <v>-0.82924973959704329</v>
      </c>
      <c r="I92" s="15">
        <f t="shared" si="17"/>
        <v>77.629106210022357</v>
      </c>
    </row>
    <row r="93" ht="14.25">
      <c r="D93" s="18">
        <f t="shared" si="15"/>
        <v>44207.875</v>
      </c>
      <c r="E93" s="19">
        <f t="shared" si="12"/>
        <v>44208</v>
      </c>
      <c r="F93" s="20">
        <f t="shared" si="13"/>
        <v>10800</v>
      </c>
      <c r="G93">
        <f t="shared" si="14"/>
        <v>0.97044553354850815</v>
      </c>
      <c r="H93">
        <f t="shared" si="16"/>
        <v>-0.80474170598821404</v>
      </c>
      <c r="I93" s="15">
        <f t="shared" si="17"/>
        <v>76.824364504034136</v>
      </c>
    </row>
    <row r="94" ht="14.25">
      <c r="D94" s="18">
        <f t="shared" si="15"/>
        <v>44208</v>
      </c>
      <c r="E94" s="19">
        <f t="shared" si="12"/>
        <v>44208.125</v>
      </c>
      <c r="F94" s="20">
        <f t="shared" si="13"/>
        <v>10800</v>
      </c>
      <c r="G94">
        <f t="shared" si="14"/>
        <v>0.97044553354850815</v>
      </c>
      <c r="H94">
        <f t="shared" si="16"/>
        <v>-0.78095799423646883</v>
      </c>
      <c r="I94" s="15">
        <f t="shared" si="17"/>
        <v>76.043406509797663</v>
      </c>
    </row>
    <row r="95" ht="14.25">
      <c r="D95" s="18">
        <f t="shared" si="15"/>
        <v>44208.125</v>
      </c>
      <c r="E95" s="19">
        <f t="shared" si="12"/>
        <v>44208.25</v>
      </c>
      <c r="F95" s="20">
        <f t="shared" si="13"/>
        <v>10800</v>
      </c>
      <c r="G95">
        <f t="shared" si="14"/>
        <v>0.97044553354850815</v>
      </c>
      <c r="H95">
        <f t="shared" si="16"/>
        <v>-0.75787719739578263</v>
      </c>
      <c r="I95" s="15">
        <f t="shared" si="17"/>
        <v>75.285529312401877</v>
      </c>
    </row>
    <row r="96" ht="14.25">
      <c r="D96" s="18">
        <f t="shared" si="15"/>
        <v>44208.25</v>
      </c>
      <c r="E96" s="19">
        <f t="shared" si="12"/>
        <v>44208.375</v>
      </c>
      <c r="F96" s="20">
        <f t="shared" si="13"/>
        <v>10800</v>
      </c>
      <c r="G96">
        <f t="shared" si="14"/>
        <v>0.97044553354850815</v>
      </c>
      <c r="H96">
        <f t="shared" si="16"/>
        <v>-0.7354785411909982</v>
      </c>
      <c r="I96" s="15">
        <f t="shared" si="17"/>
        <v>74.550050771210877</v>
      </c>
    </row>
    <row r="97" ht="14.25">
      <c r="D97" s="18">
        <f t="shared" si="15"/>
        <v>44208.375</v>
      </c>
      <c r="E97" s="19">
        <f t="shared" si="12"/>
        <v>44208.5</v>
      </c>
      <c r="F97" s="20">
        <f t="shared" si="13"/>
        <v>10800</v>
      </c>
      <c r="G97">
        <f t="shared" si="14"/>
        <v>0.97044553354850815</v>
      </c>
      <c r="H97">
        <f t="shared" si="16"/>
        <v>-0.71374186531957673</v>
      </c>
      <c r="I97" s="15">
        <f t="shared" si="17"/>
        <v>73.8363089058913</v>
      </c>
    </row>
    <row r="98" ht="14.25">
      <c r="D98" s="18">
        <f t="shared" si="15"/>
        <v>44208.5</v>
      </c>
      <c r="E98" s="19">
        <f t="shared" si="12"/>
        <v>44208.625</v>
      </c>
      <c r="F98" s="20">
        <f t="shared" si="13"/>
        <v>10800</v>
      </c>
      <c r="G98">
        <f t="shared" si="14"/>
        <v>0.97044553354850815</v>
      </c>
      <c r="H98">
        <f t="shared" si="16"/>
        <v>-0.69264760530596403</v>
      </c>
      <c r="I98" s="15">
        <f t="shared" si="17"/>
        <v>73.143661300585336</v>
      </c>
    </row>
    <row r="99" ht="14.25">
      <c r="D99" s="18">
        <f t="shared" si="15"/>
        <v>44208.625</v>
      </c>
      <c r="E99" s="19">
        <f t="shared" si="12"/>
        <v>44208.75</v>
      </c>
      <c r="F99" s="20">
        <f t="shared" si="13"/>
        <v>10800</v>
      </c>
      <c r="G99">
        <f t="shared" si="14"/>
        <v>0.97044553354850815</v>
      </c>
      <c r="H99">
        <f t="shared" si="16"/>
        <v>-0.6721767748922427</v>
      </c>
      <c r="I99" s="15">
        <f t="shared" si="17"/>
        <v>72.4714845256931</v>
      </c>
    </row>
    <row r="100" ht="14.25">
      <c r="D100" s="18">
        <f t="shared" si="15"/>
        <v>44208.75</v>
      </c>
      <c r="E100" s="19">
        <f t="shared" ref="E100:E163" si="18">D100+3/24</f>
        <v>44208.875</v>
      </c>
      <c r="F100" s="20">
        <f t="shared" ref="F100:F163" si="19">(E100-D100)*24*3600</f>
        <v>10800</v>
      </c>
      <c r="G100">
        <f t="shared" ref="G100:G163" si="20">IF(ALPHA&lt;=0,0,EXP(-ALPHA*F100/ALPHA_TIME_UNIT))</f>
        <v>0.97044553354850815</v>
      </c>
      <c r="H100">
        <f>(K_M-I99)*(1-G100)</f>
        <v>-0.65231094894921815</v>
      </c>
      <c r="I100" s="15">
        <f>I99+H100</f>
        <v>71.819173576743879</v>
      </c>
    </row>
    <row r="101" ht="14.25">
      <c r="D101" s="18">
        <f t="shared" ref="D101:D164" si="21">E100</f>
        <v>44208.875</v>
      </c>
      <c r="E101" s="19">
        <f t="shared" si="18"/>
        <v>44209</v>
      </c>
      <c r="F101" s="20">
        <f t="shared" si="19"/>
        <v>10800</v>
      </c>
      <c r="G101">
        <f t="shared" si="20"/>
        <v>0.97044553354850815</v>
      </c>
      <c r="H101">
        <f t="shared" ref="H101:H164" si="22">(K_M-I100)*(1-G101)</f>
        <v>-0.63303224689255755</v>
      </c>
      <c r="I101" s="15">
        <f t="shared" ref="I101:I164" si="23">I100+H101</f>
        <v>71.186141329851324</v>
      </c>
    </row>
    <row r="102" ht="14.25">
      <c r="D102" s="18">
        <f t="shared" si="21"/>
        <v>44209</v>
      </c>
      <c r="E102" s="19">
        <f t="shared" si="18"/>
        <v>44209.125</v>
      </c>
      <c r="F102" s="20">
        <f t="shared" si="19"/>
        <v>10800</v>
      </c>
      <c r="G102">
        <f t="shared" si="20"/>
        <v>0.97044553354850815</v>
      </c>
      <c r="H102">
        <f t="shared" si="22"/>
        <v>-0.61432331658905914</v>
      </c>
      <c r="I102" s="15">
        <f t="shared" si="23"/>
        <v>70.571818013262259</v>
      </c>
    </row>
    <row r="103" ht="14.25">
      <c r="D103" s="18">
        <f t="shared" si="21"/>
        <v>44209.125</v>
      </c>
      <c r="E103" s="19">
        <f t="shared" si="18"/>
        <v>44209.25</v>
      </c>
      <c r="F103" s="20">
        <f t="shared" si="19"/>
        <v>10800</v>
      </c>
      <c r="G103">
        <f t="shared" si="20"/>
        <v>0.97044553354850815</v>
      </c>
      <c r="H103">
        <f t="shared" si="22"/>
        <v>-0.59616731873855833</v>
      </c>
      <c r="I103" s="15">
        <f t="shared" si="23"/>
        <v>69.975650694523708</v>
      </c>
    </row>
    <row r="104" ht="14.25">
      <c r="D104" s="18">
        <f t="shared" si="21"/>
        <v>44209.25</v>
      </c>
      <c r="E104" s="19">
        <f t="shared" si="18"/>
        <v>44209.375</v>
      </c>
      <c r="F104" s="20">
        <f t="shared" si="19"/>
        <v>10800</v>
      </c>
      <c r="G104">
        <f t="shared" si="20"/>
        <v>0.97044553354850815</v>
      </c>
      <c r="H104">
        <f t="shared" si="22"/>
        <v>-0.57854791171742403</v>
      </c>
      <c r="I104" s="15">
        <f t="shared" si="23"/>
        <v>69.397102782806286</v>
      </c>
    </row>
    <row r="105" ht="14.25">
      <c r="D105" s="18">
        <f t="shared" si="21"/>
        <v>44209.375</v>
      </c>
      <c r="E105" s="19">
        <f t="shared" si="18"/>
        <v>44209.5</v>
      </c>
      <c r="F105" s="20">
        <f t="shared" si="19"/>
        <v>10800</v>
      </c>
      <c r="G105">
        <f t="shared" si="20"/>
        <v>0.97044553354850815</v>
      </c>
      <c r="H105">
        <f t="shared" si="22"/>
        <v>-0.56144923686999082</v>
      </c>
      <c r="I105" s="15">
        <f t="shared" si="23"/>
        <v>68.835653545936296</v>
      </c>
    </row>
    <row r="106" ht="14.25">
      <c r="D106" s="18">
        <f t="shared" si="21"/>
        <v>44209.5</v>
      </c>
      <c r="E106" s="19">
        <f t="shared" si="18"/>
        <v>44209.625</v>
      </c>
      <c r="F106" s="20">
        <f t="shared" si="19"/>
        <v>10800</v>
      </c>
      <c r="G106">
        <f t="shared" si="20"/>
        <v>0.97044553354850815</v>
      </c>
      <c r="H106">
        <f t="shared" si="22"/>
        <v>-0.54485590423470098</v>
      </c>
      <c r="I106" s="15">
        <f t="shared" si="23"/>
        <v>68.290797641701602</v>
      </c>
    </row>
    <row r="107" ht="14.25">
      <c r="D107" s="18">
        <f t="shared" si="21"/>
        <v>44209.625</v>
      </c>
      <c r="E107" s="19">
        <f t="shared" si="18"/>
        <v>44209.75</v>
      </c>
      <c r="F107" s="20">
        <f t="shared" si="19"/>
        <v>10800</v>
      </c>
      <c r="G107">
        <f t="shared" si="20"/>
        <v>0.97044553354850815</v>
      </c>
      <c r="H107">
        <f t="shared" si="22"/>
        <v>-0.52875297869209947</v>
      </c>
      <c r="I107" s="15">
        <f t="shared" si="23"/>
        <v>67.762044663009505</v>
      </c>
    </row>
    <row r="108" ht="14.25">
      <c r="D108" s="18">
        <f t="shared" si="21"/>
        <v>44209.75</v>
      </c>
      <c r="E108" s="19">
        <f t="shared" si="18"/>
        <v>44209.875</v>
      </c>
      <c r="F108" s="20">
        <f t="shared" si="19"/>
        <v>10800</v>
      </c>
      <c r="G108">
        <f t="shared" si="20"/>
        <v>0.97044553354850815</v>
      </c>
      <c r="H108">
        <f t="shared" si="22"/>
        <v>-0.51312596652221754</v>
      </c>
      <c r="I108" s="15">
        <f t="shared" si="23"/>
        <v>67.24891869648728</v>
      </c>
    </row>
    <row r="109" ht="14.25">
      <c r="D109" s="18">
        <f t="shared" si="21"/>
        <v>44209.875</v>
      </c>
      <c r="E109" s="19">
        <f t="shared" si="18"/>
        <v>44210</v>
      </c>
      <c r="F109" s="20">
        <f t="shared" si="19"/>
        <v>10800</v>
      </c>
      <c r="G109">
        <f t="shared" si="20"/>
        <v>0.97044553354850815</v>
      </c>
      <c r="H109">
        <f t="shared" si="22"/>
        <v>-0.49796080235924706</v>
      </c>
      <c r="I109" s="15">
        <f t="shared" si="23"/>
        <v>66.750957894128035</v>
      </c>
    </row>
    <row r="110" ht="14.25">
      <c r="D110" s="18">
        <f t="shared" si="21"/>
        <v>44210</v>
      </c>
      <c r="E110" s="19">
        <f t="shared" si="18"/>
        <v>44210.125</v>
      </c>
      <c r="F110" s="20">
        <f t="shared" si="19"/>
        <v>10800</v>
      </c>
      <c r="G110">
        <f t="shared" si="20"/>
        <v>0.97044553354850815</v>
      </c>
      <c r="H110">
        <f t="shared" si="22"/>
        <v>-0.48324383653176284</v>
      </c>
      <c r="I110" s="15">
        <f t="shared" si="23"/>
        <v>66.267714057596265</v>
      </c>
    </row>
    <row r="111" ht="14.25">
      <c r="D111" s="18">
        <f t="shared" si="21"/>
        <v>44210.125</v>
      </c>
      <c r="E111" s="19">
        <f t="shared" si="18"/>
        <v>44210.25</v>
      </c>
      <c r="F111" s="20">
        <f t="shared" si="19"/>
        <v>10800</v>
      </c>
      <c r="G111">
        <f t="shared" si="20"/>
        <v>0.97044553354850815</v>
      </c>
      <c r="H111">
        <f t="shared" si="22"/>
        <v>-0.46896182277709442</v>
      </c>
      <c r="I111" s="15">
        <f t="shared" si="23"/>
        <v>65.798752234819176</v>
      </c>
    </row>
    <row r="112" ht="14.25">
      <c r="D112" s="18">
        <f t="shared" si="21"/>
        <v>44210.25</v>
      </c>
      <c r="E112" s="19">
        <f t="shared" si="18"/>
        <v>44210.375</v>
      </c>
      <c r="F112" s="20">
        <f t="shared" si="19"/>
        <v>10800</v>
      </c>
      <c r="G112">
        <f t="shared" si="20"/>
        <v>0.97044553354850815</v>
      </c>
      <c r="H112">
        <f t="shared" si="22"/>
        <v>-0.45510190631879843</v>
      </c>
      <c r="I112" s="15">
        <f t="shared" si="23"/>
        <v>65.343650328500374</v>
      </c>
    </row>
    <row r="113" ht="14.25">
      <c r="D113" s="18">
        <f t="shared" si="21"/>
        <v>44210.375</v>
      </c>
      <c r="E113" s="19">
        <f t="shared" si="18"/>
        <v>44210.5</v>
      </c>
      <c r="F113" s="20">
        <f t="shared" si="19"/>
        <v>10800</v>
      </c>
      <c r="G113">
        <f t="shared" si="20"/>
        <v>0.97044553354850815</v>
      </c>
      <c r="H113">
        <f t="shared" si="22"/>
        <v>-0.44165161229648942</v>
      </c>
      <c r="I113" s="15">
        <f t="shared" si="23"/>
        <v>64.901998716203877</v>
      </c>
    </row>
    <row r="114" ht="14.25">
      <c r="D114" s="18">
        <f t="shared" si="21"/>
        <v>44210.5</v>
      </c>
      <c r="E114" s="19">
        <f t="shared" si="18"/>
        <v>44210.625</v>
      </c>
      <c r="F114" s="20">
        <f t="shared" si="19"/>
        <v>10800</v>
      </c>
      <c r="G114">
        <f t="shared" si="20"/>
        <v>0.97044553354850815</v>
      </c>
      <c r="H114">
        <f t="shared" si="22"/>
        <v>-0.42859883453762537</v>
      </c>
      <c r="I114" s="15">
        <f t="shared" si="23"/>
        <v>64.473399881666253</v>
      </c>
    </row>
    <row r="115" ht="14.25">
      <c r="D115" s="18">
        <f t="shared" si="21"/>
        <v>44210.625</v>
      </c>
      <c r="E115" s="19">
        <f t="shared" si="18"/>
        <v>44210.75</v>
      </c>
      <c r="F115" s="20">
        <f t="shared" si="19"/>
        <v>10800</v>
      </c>
      <c r="G115">
        <f t="shared" si="20"/>
        <v>0.97044553354850815</v>
      </c>
      <c r="H115">
        <f t="shared" si="22"/>
        <v>-0.41593182466113465</v>
      </c>
      <c r="I115" s="15">
        <f t="shared" si="23"/>
        <v>64.057468057005124</v>
      </c>
    </row>
    <row r="116" ht="14.25">
      <c r="D116" s="18">
        <f t="shared" si="21"/>
        <v>44210.75</v>
      </c>
      <c r="E116" s="19">
        <f t="shared" si="18"/>
        <v>44210.875</v>
      </c>
      <c r="F116" s="20">
        <f t="shared" si="19"/>
        <v>10800</v>
      </c>
      <c r="G116">
        <f t="shared" si="20"/>
        <v>0.97044553354850815</v>
      </c>
      <c r="H116">
        <f t="shared" si="22"/>
        <v>-0.40363918150307948</v>
      </c>
      <c r="I116" s="15">
        <f t="shared" si="23"/>
        <v>63.653828875502043</v>
      </c>
    </row>
    <row r="117" ht="14.25">
      <c r="D117" s="18">
        <f t="shared" si="21"/>
        <v>44210.875</v>
      </c>
      <c r="E117" s="19">
        <f t="shared" si="18"/>
        <v>44211</v>
      </c>
      <c r="F117" s="20">
        <f t="shared" si="19"/>
        <v>10800</v>
      </c>
      <c r="G117">
        <f t="shared" si="20"/>
        <v>0.97044553354850815</v>
      </c>
      <c r="H117">
        <f t="shared" si="22"/>
        <v>-0.39170984085483906</v>
      </c>
      <c r="I117" s="15">
        <f t="shared" si="23"/>
        <v>63.262119034647206</v>
      </c>
    </row>
    <row r="118" ht="14.25">
      <c r="D118" s="18">
        <f t="shared" si="21"/>
        <v>44211</v>
      </c>
      <c r="E118" s="19">
        <f t="shared" si="18"/>
        <v>44211.125</v>
      </c>
      <c r="F118" s="20">
        <f t="shared" si="19"/>
        <v>10800</v>
      </c>
      <c r="G118">
        <f t="shared" si="20"/>
        <v>0.97044553354850815</v>
      </c>
      <c r="H118">
        <f t="shared" si="22"/>
        <v>-0.3801330655045756</v>
      </c>
      <c r="I118" s="15">
        <f t="shared" si="23"/>
        <v>62.881985969142633</v>
      </c>
    </row>
    <row r="119" ht="14.25">
      <c r="D119" s="18">
        <f t="shared" si="21"/>
        <v>44211.125</v>
      </c>
      <c r="E119" s="19">
        <f t="shared" si="18"/>
        <v>44211.25</v>
      </c>
      <c r="F119" s="20">
        <f t="shared" si="19"/>
        <v>10800</v>
      </c>
      <c r="G119">
        <f t="shared" si="20"/>
        <v>0.97044553354850815</v>
      </c>
      <c r="H119">
        <f t="shared" si="22"/>
        <v>-0.36889843557301794</v>
      </c>
      <c r="I119" s="15">
        <f t="shared" si="23"/>
        <v>62.513087533569617</v>
      </c>
    </row>
    <row r="120" ht="14.25">
      <c r="D120" s="18">
        <f t="shared" si="21"/>
        <v>44211.25</v>
      </c>
      <c r="E120" s="19">
        <f t="shared" si="18"/>
        <v>44211.375</v>
      </c>
      <c r="F120" s="20">
        <f t="shared" si="19"/>
        <v>10800</v>
      </c>
      <c r="G120">
        <f t="shared" si="20"/>
        <v>0.97044553354850815</v>
      </c>
      <c r="H120">
        <f t="shared" si="22"/>
        <v>-0.35799583913486738</v>
      </c>
      <c r="I120" s="15">
        <f t="shared" si="23"/>
        <v>62.155091694434752</v>
      </c>
    </row>
    <row r="121" ht="14.25">
      <c r="D121" s="18">
        <f t="shared" si="21"/>
        <v>44211.375</v>
      </c>
      <c r="E121" s="19">
        <f t="shared" si="18"/>
        <v>44211.5</v>
      </c>
      <c r="F121" s="20">
        <f t="shared" si="19"/>
        <v>10800</v>
      </c>
      <c r="G121">
        <f t="shared" si="20"/>
        <v>0.97044553354850815</v>
      </c>
      <c r="H121">
        <f t="shared" si="22"/>
        <v>-0.34741546311738236</v>
      </c>
      <c r="I121" s="15">
        <f t="shared" si="23"/>
        <v>61.807676231317373</v>
      </c>
    </row>
    <row r="122" ht="14.25">
      <c r="D122" s="18">
        <f t="shared" si="21"/>
        <v>44211.5</v>
      </c>
      <c r="E122" s="19">
        <f t="shared" si="18"/>
        <v>44211.625</v>
      </c>
      <c r="F122" s="20">
        <f t="shared" si="19"/>
        <v>10800</v>
      </c>
      <c r="G122">
        <f t="shared" si="20"/>
        <v>0.97044553354850815</v>
      </c>
      <c r="H122">
        <f t="shared" si="22"/>
        <v>-0.3371477844679503</v>
      </c>
      <c r="I122" s="15">
        <f t="shared" si="23"/>
        <v>61.470528446849421</v>
      </c>
    </row>
    <row r="123" ht="14.25">
      <c r="D123" s="18">
        <f t="shared" si="21"/>
        <v>44211.625</v>
      </c>
      <c r="E123" s="19">
        <f t="shared" si="18"/>
        <v>44211.75</v>
      </c>
      <c r="F123" s="20">
        <f t="shared" si="19"/>
        <v>10800</v>
      </c>
      <c r="G123">
        <f t="shared" si="20"/>
        <v>0.97044553354850815</v>
      </c>
      <c r="H123">
        <f t="shared" si="22"/>
        <v>-0.3271835615826974</v>
      </c>
      <c r="I123" s="15">
        <f t="shared" si="23"/>
        <v>61.143344885266721</v>
      </c>
    </row>
    <row r="124" ht="14.25">
      <c r="D124" s="18">
        <f t="shared" si="21"/>
        <v>44211.75</v>
      </c>
      <c r="E124" s="19">
        <f t="shared" si="18"/>
        <v>44211.875</v>
      </c>
      <c r="F124" s="20">
        <f t="shared" si="19"/>
        <v>10800</v>
      </c>
      <c r="G124">
        <f t="shared" si="20"/>
        <v>0.97044553354850815</v>
      </c>
      <c r="H124">
        <f t="shared" si="22"/>
        <v>-0.31751382598842187</v>
      </c>
      <c r="I124" s="15">
        <f t="shared" si="23"/>
        <v>60.8258310592783</v>
      </c>
    </row>
    <row r="125" ht="14.25">
      <c r="D125" s="18">
        <f t="shared" si="21"/>
        <v>44211.875</v>
      </c>
      <c r="E125" s="19">
        <f t="shared" si="18"/>
        <v>44212</v>
      </c>
      <c r="F125" s="20">
        <f t="shared" si="19"/>
        <v>10800</v>
      </c>
      <c r="G125">
        <f t="shared" si="20"/>
        <v>0.97044553354850815</v>
      </c>
      <c r="H125">
        <f t="shared" si="22"/>
        <v>-0.30812987427036226</v>
      </c>
      <c r="I125" s="15">
        <f t="shared" si="23"/>
        <v>60.517701185007937</v>
      </c>
    </row>
    <row r="126" ht="14.25">
      <c r="D126" s="18">
        <f t="shared" si="21"/>
        <v>44212</v>
      </c>
      <c r="E126" s="19">
        <f t="shared" si="18"/>
        <v>44212.125</v>
      </c>
      <c r="F126" s="20">
        <f t="shared" si="19"/>
        <v>10800</v>
      </c>
      <c r="G126">
        <f t="shared" si="20"/>
        <v>0.97044553354850815</v>
      </c>
      <c r="H126">
        <f t="shared" si="22"/>
        <v>-0.29902326023853637</v>
      </c>
      <c r="I126" s="15">
        <f t="shared" si="23"/>
        <v>60.218677924769402</v>
      </c>
    </row>
    <row r="127" ht="14.25">
      <c r="D127" s="18">
        <f t="shared" si="21"/>
        <v>44212.125</v>
      </c>
      <c r="E127" s="19">
        <f t="shared" si="18"/>
        <v>44212.25</v>
      </c>
      <c r="F127" s="20">
        <f t="shared" si="19"/>
        <v>10800</v>
      </c>
      <c r="G127">
        <f t="shared" si="20"/>
        <v>0.97044553354850815</v>
      </c>
      <c r="H127">
        <f t="shared" si="22"/>
        <v>-0.29018578732560091</v>
      </c>
      <c r="I127" s="15">
        <f t="shared" si="23"/>
        <v>59.928492137443804</v>
      </c>
    </row>
    <row r="128" ht="14.25">
      <c r="D128" s="18">
        <f t="shared" si="21"/>
        <v>44212.25</v>
      </c>
      <c r="E128" s="19">
        <f t="shared" si="18"/>
        <v>44212.375</v>
      </c>
      <c r="F128" s="20">
        <f t="shared" si="19"/>
        <v>10800</v>
      </c>
      <c r="G128">
        <f t="shared" si="20"/>
        <v>0.97044553354850815</v>
      </c>
      <c r="H128">
        <f t="shared" si="22"/>
        <v>-0.28160950120938677</v>
      </c>
      <c r="I128" s="15">
        <f t="shared" si="23"/>
        <v>59.646882636234416</v>
      </c>
    </row>
    <row r="129" ht="14.25">
      <c r="D129" s="18">
        <f t="shared" si="21"/>
        <v>44212.375</v>
      </c>
      <c r="E129" s="19">
        <f t="shared" si="18"/>
        <v>44212.5</v>
      </c>
      <c r="F129" s="20">
        <f t="shared" si="19"/>
        <v>10800</v>
      </c>
      <c r="G129">
        <f t="shared" si="20"/>
        <v>0.97044553354850815</v>
      </c>
      <c r="H129">
        <f t="shared" si="22"/>
        <v>-0.27328668265347256</v>
      </c>
      <c r="I129" s="15">
        <f t="shared" si="23"/>
        <v>59.373595953580946</v>
      </c>
    </row>
    <row r="130" ht="14.25">
      <c r="D130" s="18">
        <f t="shared" si="21"/>
        <v>44212.5</v>
      </c>
      <c r="E130" s="19">
        <f t="shared" si="18"/>
        <v>44212.625</v>
      </c>
      <c r="F130" s="20">
        <f t="shared" si="19"/>
        <v>10800</v>
      </c>
      <c r="G130">
        <f t="shared" si="20"/>
        <v>0.97044553354850815</v>
      </c>
      <c r="H130">
        <f t="shared" si="22"/>
        <v>-0.2652098405593511</v>
      </c>
      <c r="I130" s="15">
        <f t="shared" si="23"/>
        <v>59.108386113021595</v>
      </c>
    </row>
    <row r="131" ht="14.25">
      <c r="D131" s="18">
        <f t="shared" si="21"/>
        <v>44212.625</v>
      </c>
      <c r="E131" s="19">
        <f t="shared" si="18"/>
        <v>44212.75</v>
      </c>
      <c r="F131" s="20">
        <f t="shared" si="19"/>
        <v>10800</v>
      </c>
      <c r="G131">
        <f t="shared" si="20"/>
        <v>0.97044553354850815</v>
      </c>
      <c r="H131">
        <f t="shared" si="22"/>
        <v>-0.25737170522393427</v>
      </c>
      <c r="I131" s="15">
        <f t="shared" si="23"/>
        <v>58.851014407797663</v>
      </c>
    </row>
    <row r="132" ht="14.25">
      <c r="D132" s="18">
        <f t="shared" si="21"/>
        <v>44212.75</v>
      </c>
      <c r="E132" s="19">
        <f t="shared" si="18"/>
        <v>44212.875</v>
      </c>
      <c r="F132" s="20">
        <f t="shared" si="19"/>
        <v>10800</v>
      </c>
      <c r="G132">
        <f t="shared" si="20"/>
        <v>0.97044553354850815</v>
      </c>
      <c r="H132">
        <f t="shared" si="22"/>
        <v>-0.24976522179633032</v>
      </c>
      <c r="I132" s="15">
        <f t="shared" si="23"/>
        <v>58.601249186001333</v>
      </c>
    </row>
    <row r="133" ht="14.25">
      <c r="D133" s="18">
        <f t="shared" si="21"/>
        <v>44212.875</v>
      </c>
      <c r="E133" s="19">
        <f t="shared" si="18"/>
        <v>44213</v>
      </c>
      <c r="F133" s="20">
        <f t="shared" si="19"/>
        <v>10800</v>
      </c>
      <c r="G133">
        <f t="shared" si="20"/>
        <v>0.97044553354850815</v>
      </c>
      <c r="H133">
        <f t="shared" si="22"/>
        <v>-0.24238354392800124</v>
      </c>
      <c r="I133" s="15">
        <f t="shared" si="23"/>
        <v>58.358865642073333</v>
      </c>
    </row>
    <row r="134" ht="14.25">
      <c r="D134" s="18">
        <f t="shared" si="21"/>
        <v>44213</v>
      </c>
      <c r="E134" s="19">
        <f t="shared" si="18"/>
        <v>44213.125</v>
      </c>
      <c r="F134" s="20">
        <f t="shared" si="19"/>
        <v>10800</v>
      </c>
      <c r="G134">
        <f t="shared" si="20"/>
        <v>0.97044553354850815</v>
      </c>
      <c r="H134">
        <f t="shared" si="22"/>
        <v>-0.23522002761058747</v>
      </c>
      <c r="I134" s="15">
        <f t="shared" si="23"/>
        <v>58.123645614462745</v>
      </c>
    </row>
    <row r="135" ht="14.25">
      <c r="D135" s="18">
        <f t="shared" si="21"/>
        <v>44213.125</v>
      </c>
      <c r="E135" s="19">
        <f t="shared" si="18"/>
        <v>44213.25</v>
      </c>
      <c r="F135" s="20">
        <f t="shared" si="19"/>
        <v>10800</v>
      </c>
      <c r="G135">
        <f t="shared" si="20"/>
        <v>0.97044553354850815</v>
      </c>
      <c r="H135">
        <f t="shared" si="22"/>
        <v>-0.22826822519585138</v>
      </c>
      <c r="I135" s="15">
        <f t="shared" si="23"/>
        <v>57.895377389266891</v>
      </c>
    </row>
    <row r="136" ht="14.25">
      <c r="D136" s="18">
        <f t="shared" si="21"/>
        <v>44213.25</v>
      </c>
      <c r="E136" s="19">
        <f t="shared" si="18"/>
        <v>44213.375</v>
      </c>
      <c r="F136" s="20">
        <f t="shared" si="19"/>
        <v>10800</v>
      </c>
      <c r="G136">
        <f t="shared" si="20"/>
        <v>0.97044553354850815</v>
      </c>
      <c r="H136">
        <f t="shared" si="22"/>
        <v>-0.22152187959235889</v>
      </c>
      <c r="I136" s="15">
        <f t="shared" si="23"/>
        <v>57.673855509674532</v>
      </c>
    </row>
    <row r="137" ht="14.25">
      <c r="D137" s="18">
        <f t="shared" si="21"/>
        <v>44213.375</v>
      </c>
      <c r="E137" s="19">
        <f t="shared" si="18"/>
        <v>44213.5</v>
      </c>
      <c r="F137" s="20">
        <f t="shared" si="19"/>
        <v>10800</v>
      </c>
      <c r="G137">
        <f t="shared" si="20"/>
        <v>0.97044553354850815</v>
      </c>
      <c r="H137">
        <f t="shared" si="22"/>
        <v>-0.2149749186336751</v>
      </c>
      <c r="I137" s="15">
        <f t="shared" si="23"/>
        <v>57.45888059104086</v>
      </c>
    </row>
    <row r="138" ht="14.25">
      <c r="D138" s="18">
        <f t="shared" si="21"/>
        <v>44213.5</v>
      </c>
      <c r="E138" s="19">
        <f t="shared" si="18"/>
        <v>44213.625</v>
      </c>
      <c r="F138" s="20">
        <f t="shared" si="19"/>
        <v>10800</v>
      </c>
      <c r="G138">
        <f t="shared" si="20"/>
        <v>0.97044553354850815</v>
      </c>
      <c r="H138">
        <f t="shared" si="22"/>
        <v>-0.20862144961300405</v>
      </c>
      <c r="I138" s="15">
        <f t="shared" si="23"/>
        <v>57.250259141427854</v>
      </c>
    </row>
    <row r="139" ht="14.25">
      <c r="D139" s="18">
        <f t="shared" si="21"/>
        <v>44213.625</v>
      </c>
      <c r="E139" s="19">
        <f t="shared" si="18"/>
        <v>44213.75</v>
      </c>
      <c r="F139" s="20">
        <f t="shared" si="19"/>
        <v>10800</v>
      </c>
      <c r="G139">
        <f t="shared" si="20"/>
        <v>0.97044553354850815</v>
      </c>
      <c r="H139">
        <f t="shared" si="22"/>
        <v>-0.20245575397935489</v>
      </c>
      <c r="I139" s="15">
        <f t="shared" si="23"/>
        <v>57.047803387448496</v>
      </c>
    </row>
    <row r="140" ht="14.25">
      <c r="D140" s="18">
        <f t="shared" si="21"/>
        <v>44213.75</v>
      </c>
      <c r="E140" s="19">
        <f t="shared" si="18"/>
        <v>44213.875</v>
      </c>
      <c r="F140" s="20">
        <f t="shared" si="19"/>
        <v>10800</v>
      </c>
      <c r="G140">
        <f t="shared" si="20"/>
        <v>0.97044553354850815</v>
      </c>
      <c r="H140">
        <f t="shared" si="22"/>
        <v>-0.19647228219046048</v>
      </c>
      <c r="I140" s="15">
        <f t="shared" si="23"/>
        <v>56.851331105258033</v>
      </c>
    </row>
    <row r="141" ht="14.25">
      <c r="D141" s="18">
        <f t="shared" si="21"/>
        <v>44213.875</v>
      </c>
      <c r="E141" s="19">
        <f t="shared" si="18"/>
        <v>44214</v>
      </c>
      <c r="F141" s="20">
        <f t="shared" si="19"/>
        <v>10800</v>
      </c>
      <c r="G141">
        <f t="shared" si="20"/>
        <v>0.97044553354850815</v>
      </c>
      <c r="H141">
        <f t="shared" si="22"/>
        <v>-0.19066564871781441</v>
      </c>
      <c r="I141" s="15">
        <f t="shared" si="23"/>
        <v>56.660665456540222</v>
      </c>
    </row>
    <row r="142" ht="14.25">
      <c r="D142" s="18">
        <f t="shared" si="21"/>
        <v>44214</v>
      </c>
      <c r="E142" s="19">
        <f t="shared" si="18"/>
        <v>44214.125</v>
      </c>
      <c r="F142" s="20">
        <f t="shared" si="19"/>
        <v>10800</v>
      </c>
      <c r="G142">
        <f t="shared" si="20"/>
        <v>0.97044553354850815</v>
      </c>
      <c r="H142">
        <f t="shared" si="22"/>
        <v>-0.18503062719933192</v>
      </c>
      <c r="I142" s="15">
        <f t="shared" si="23"/>
        <v>56.475634829340891</v>
      </c>
    </row>
    <row r="143" ht="14.25">
      <c r="D143" s="18">
        <f t="shared" si="21"/>
        <v>44214.125</v>
      </c>
      <c r="E143" s="19">
        <f t="shared" si="18"/>
        <v>44214.25</v>
      </c>
      <c r="F143" s="20">
        <f t="shared" si="19"/>
        <v>10800</v>
      </c>
      <c r="G143">
        <f t="shared" si="20"/>
        <v>0.97044553354850815</v>
      </c>
      <c r="H143">
        <f t="shared" si="22"/>
        <v>-0.17956214573527077</v>
      </c>
      <c r="I143" s="15">
        <f t="shared" si="23"/>
        <v>56.296072683605622</v>
      </c>
    </row>
    <row r="144" ht="14.25">
      <c r="D144" s="18">
        <f t="shared" si="21"/>
        <v>44214.25</v>
      </c>
      <c r="E144" s="19">
        <f t="shared" si="18"/>
        <v>44214.375</v>
      </c>
      <c r="F144" s="20">
        <f t="shared" si="19"/>
        <v>10800</v>
      </c>
      <c r="G144">
        <f t="shared" si="20"/>
        <v>0.97044553354850815</v>
      </c>
      <c r="H144">
        <f t="shared" si="22"/>
        <v>-0.17425528232317991</v>
      </c>
      <c r="I144" s="15">
        <f t="shared" si="23"/>
        <v>56.121817401282442</v>
      </c>
    </row>
    <row r="145" ht="14.25">
      <c r="D145" s="18">
        <f t="shared" si="21"/>
        <v>44214.375</v>
      </c>
      <c r="E145" s="19">
        <f t="shared" si="18"/>
        <v>44214.5</v>
      </c>
      <c r="F145" s="20">
        <f t="shared" si="19"/>
        <v>10800</v>
      </c>
      <c r="G145">
        <f t="shared" si="20"/>
        <v>0.97044553354850815</v>
      </c>
      <c r="H145">
        <f t="shared" si="22"/>
        <v>-0.16910526042776422</v>
      </c>
      <c r="I145" s="15">
        <f t="shared" si="23"/>
        <v>55.952712140854679</v>
      </c>
    </row>
    <row r="146" ht="14.25">
      <c r="D146" s="18">
        <f t="shared" si="21"/>
        <v>44214.5</v>
      </c>
      <c r="E146" s="19">
        <f t="shared" si="18"/>
        <v>44214.625</v>
      </c>
      <c r="F146" s="20">
        <f t="shared" si="19"/>
        <v>10800</v>
      </c>
      <c r="G146">
        <f t="shared" si="20"/>
        <v>0.97044553354850815</v>
      </c>
      <c r="H146">
        <f t="shared" si="22"/>
        <v>-0.16410744468168112</v>
      </c>
      <c r="I146" s="15">
        <f t="shared" si="23"/>
        <v>55.788604696172996</v>
      </c>
    </row>
    <row r="147" ht="14.25">
      <c r="D147" s="18">
        <f t="shared" si="21"/>
        <v>44214.625</v>
      </c>
      <c r="E147" s="19">
        <f t="shared" si="18"/>
        <v>44214.75</v>
      </c>
      <c r="F147" s="20">
        <f t="shared" si="19"/>
        <v>10800</v>
      </c>
      <c r="G147">
        <f t="shared" si="20"/>
        <v>0.97044553354850815</v>
      </c>
      <c r="H147">
        <f t="shared" si="22"/>
        <v>-0.15925733671339626</v>
      </c>
      <c r="I147" s="15">
        <f t="shared" si="23"/>
        <v>55.629347359459601</v>
      </c>
    </row>
    <row r="148" ht="14.25">
      <c r="D148" s="18">
        <f t="shared" si="21"/>
        <v>44214.75</v>
      </c>
      <c r="E148" s="19">
        <f t="shared" si="18"/>
        <v>44214.875</v>
      </c>
      <c r="F148" s="20">
        <f t="shared" si="19"/>
        <v>10800</v>
      </c>
      <c r="G148">
        <f t="shared" si="20"/>
        <v>0.97044553354850815</v>
      </c>
      <c r="H148">
        <f t="shared" si="22"/>
        <v>-0.15455057109834627</v>
      </c>
      <c r="I148" s="15">
        <f t="shared" si="23"/>
        <v>55.474796788361253</v>
      </c>
    </row>
    <row r="149" ht="14.25">
      <c r="D149" s="18">
        <f t="shared" si="21"/>
        <v>44214.875</v>
      </c>
      <c r="E149" s="19">
        <f t="shared" si="18"/>
        <v>44215</v>
      </c>
      <c r="F149" s="20">
        <f t="shared" si="19"/>
        <v>10800</v>
      </c>
      <c r="G149">
        <f t="shared" si="20"/>
        <v>0.97044553354850815</v>
      </c>
      <c r="H149">
        <f t="shared" si="22"/>
        <v>-0.14998291142976125</v>
      </c>
      <c r="I149" s="15">
        <f t="shared" si="23"/>
        <v>55.324813876931493</v>
      </c>
    </row>
    <row r="150" ht="14.25">
      <c r="D150" s="18">
        <f t="shared" si="21"/>
        <v>44215</v>
      </c>
      <c r="E150" s="19">
        <f t="shared" si="18"/>
        <v>44215.125</v>
      </c>
      <c r="F150" s="20">
        <f t="shared" si="19"/>
        <v>10800</v>
      </c>
      <c r="G150">
        <f t="shared" si="20"/>
        <v>0.97044553354850815</v>
      </c>
      <c r="H150">
        <f t="shared" si="22"/>
        <v>-0.14555024650561335</v>
      </c>
      <c r="I150" s="15">
        <f t="shared" si="23"/>
        <v>55.179263630425879</v>
      </c>
    </row>
    <row r="151" ht="14.25">
      <c r="D151" s="18">
        <f t="shared" si="21"/>
        <v>44215.125</v>
      </c>
      <c r="E151" s="19">
        <f t="shared" si="18"/>
        <v>44215.25</v>
      </c>
      <c r="F151" s="20">
        <f t="shared" si="19"/>
        <v>10800</v>
      </c>
      <c r="G151">
        <f t="shared" si="20"/>
        <v>0.97044553354850815</v>
      </c>
      <c r="H151">
        <f t="shared" si="22"/>
        <v>-0.14124858662825682</v>
      </c>
      <c r="I151" s="15">
        <f t="shared" si="23"/>
        <v>55.038015043797621</v>
      </c>
    </row>
    <row r="152" ht="14.25">
      <c r="D152" s="18">
        <f t="shared" si="21"/>
        <v>44215.25</v>
      </c>
      <c r="E152" s="19">
        <f t="shared" si="18"/>
        <v>44215.375</v>
      </c>
      <c r="F152" s="20">
        <f t="shared" si="19"/>
        <v>10800</v>
      </c>
      <c r="G152">
        <f t="shared" si="20"/>
        <v>0.97044553354850815</v>
      </c>
      <c r="H152">
        <f t="shared" si="22"/>
        <v>-0.13707406001343131</v>
      </c>
      <c r="I152" s="15">
        <f t="shared" si="23"/>
        <v>54.900940983784189</v>
      </c>
    </row>
    <row r="153" ht="14.25">
      <c r="D153" s="18">
        <f t="shared" si="21"/>
        <v>44215.375</v>
      </c>
      <c r="E153" s="19">
        <f t="shared" si="18"/>
        <v>44215.5</v>
      </c>
      <c r="F153" s="20">
        <f t="shared" si="19"/>
        <v>10800</v>
      </c>
      <c r="G153">
        <f t="shared" si="20"/>
        <v>0.97044553354850815</v>
      </c>
      <c r="H153">
        <f t="shared" si="22"/>
        <v>-0.13302290930539454</v>
      </c>
      <c r="I153" s="15">
        <f t="shared" si="23"/>
        <v>54.767918074478793</v>
      </c>
    </row>
    <row r="154" ht="14.25">
      <c r="D154" s="18">
        <f t="shared" si="21"/>
        <v>44215.5</v>
      </c>
      <c r="E154" s="19">
        <f t="shared" si="18"/>
        <v>44215.625</v>
      </c>
      <c r="F154" s="20">
        <f t="shared" si="19"/>
        <v>10800</v>
      </c>
      <c r="G154">
        <f t="shared" si="20"/>
        <v>0.97044553354850815</v>
      </c>
      <c r="H154">
        <f t="shared" si="22"/>
        <v>-0.12909148819504837</v>
      </c>
      <c r="I154" s="15">
        <f t="shared" si="23"/>
        <v>54.638826586283741</v>
      </c>
    </row>
    <row r="155" ht="14.25">
      <c r="D155" s="18">
        <f t="shared" si="21"/>
        <v>44215.625</v>
      </c>
      <c r="E155" s="19">
        <f t="shared" si="18"/>
        <v>44215.75</v>
      </c>
      <c r="F155" s="20">
        <f t="shared" si="19"/>
        <v>10800</v>
      </c>
      <c r="G155">
        <f t="shared" si="20"/>
        <v>0.97044553354850815</v>
      </c>
      <c r="H155">
        <f t="shared" si="22"/>
        <v>-0.12527625813801457</v>
      </c>
      <c r="I155" s="15">
        <f t="shared" si="23"/>
        <v>54.513550328145726</v>
      </c>
    </row>
    <row r="156" ht="14.25">
      <c r="D156" s="18">
        <f t="shared" si="21"/>
        <v>44215.75</v>
      </c>
      <c r="E156" s="19">
        <f t="shared" si="18"/>
        <v>44215.875</v>
      </c>
      <c r="F156" s="20">
        <f t="shared" si="19"/>
        <v>10800</v>
      </c>
      <c r="G156">
        <f t="shared" si="20"/>
        <v>0.97044553354850815</v>
      </c>
      <c r="H156">
        <f t="shared" si="22"/>
        <v>-0.12157378516970617</v>
      </c>
      <c r="I156" s="15">
        <f t="shared" si="23"/>
        <v>54.391976542976018</v>
      </c>
    </row>
    <row r="157" ht="14.25">
      <c r="D157" s="18">
        <f t="shared" si="21"/>
        <v>44215.875</v>
      </c>
      <c r="E157" s="19">
        <f t="shared" si="18"/>
        <v>44216</v>
      </c>
      <c r="F157" s="20">
        <f t="shared" si="19"/>
        <v>10800</v>
      </c>
      <c r="G157">
        <f t="shared" si="20"/>
        <v>0.97044553354850815</v>
      </c>
      <c r="H157">
        <f t="shared" si="22"/>
        <v>-0.11798073681452714</v>
      </c>
      <c r="I157" s="15">
        <f t="shared" si="23"/>
        <v>54.273995806161487</v>
      </c>
    </row>
    <row r="158" ht="14.25">
      <c r="D158" s="18">
        <f t="shared" si="21"/>
        <v>44216</v>
      </c>
      <c r="E158" s="19">
        <f t="shared" si="18"/>
        <v>44216.125</v>
      </c>
      <c r="F158" s="20">
        <f t="shared" si="19"/>
        <v>10800</v>
      </c>
      <c r="G158">
        <f t="shared" si="20"/>
        <v>0.97044553354850815</v>
      </c>
      <c r="H158">
        <f t="shared" si="22"/>
        <v>-0.11449387908641982</v>
      </c>
      <c r="I158" s="15">
        <f t="shared" si="23"/>
        <v>54.15950192707507</v>
      </c>
    </row>
    <row r="159" ht="14.25">
      <c r="D159" s="18">
        <f t="shared" si="21"/>
        <v>44216.125</v>
      </c>
      <c r="E159" s="19">
        <f t="shared" si="18"/>
        <v>44216.25</v>
      </c>
      <c r="F159" s="20">
        <f t="shared" si="19"/>
        <v>10800</v>
      </c>
      <c r="G159">
        <f t="shared" si="20"/>
        <v>0.97044553354850815</v>
      </c>
      <c r="H159">
        <f t="shared" si="22"/>
        <v>-0.11111007357805913</v>
      </c>
      <c r="I159" s="15">
        <f t="shared" si="23"/>
        <v>54.048391853497009</v>
      </c>
    </row>
    <row r="160" ht="14.25">
      <c r="D160" s="18">
        <f t="shared" si="21"/>
        <v>44216.25</v>
      </c>
      <c r="E160" s="19">
        <f t="shared" si="18"/>
        <v>44216.375</v>
      </c>
      <c r="F160" s="20">
        <f t="shared" si="19"/>
        <v>10800</v>
      </c>
      <c r="G160">
        <f t="shared" si="20"/>
        <v>0.97044553354850815</v>
      </c>
      <c r="H160">
        <f t="shared" si="22"/>
        <v>-0.10782627463607354</v>
      </c>
      <c r="I160" s="15">
        <f t="shared" si="23"/>
        <v>53.940565578860934</v>
      </c>
    </row>
    <row r="161" ht="14.25">
      <c r="D161" s="18">
        <f t="shared" si="21"/>
        <v>44216.375</v>
      </c>
      <c r="E161" s="19">
        <f t="shared" si="18"/>
        <v>44216.5</v>
      </c>
      <c r="F161" s="20">
        <f t="shared" si="19"/>
        <v>10800</v>
      </c>
      <c r="G161">
        <f t="shared" si="20"/>
        <v>0.97044553354850815</v>
      </c>
      <c r="H161">
        <f t="shared" si="22"/>
        <v>-0.10463952661975232</v>
      </c>
      <c r="I161" s="15">
        <f t="shared" si="23"/>
        <v>53.835926052241184</v>
      </c>
    </row>
    <row r="162" ht="14.25">
      <c r="D162" s="18">
        <f t="shared" si="21"/>
        <v>44216.5</v>
      </c>
      <c r="E162" s="19">
        <f t="shared" si="18"/>
        <v>44216.625</v>
      </c>
      <c r="F162" s="20">
        <f t="shared" si="19"/>
        <v>10800</v>
      </c>
      <c r="G162">
        <f t="shared" si="20"/>
        <v>0.97044553354850815</v>
      </c>
      <c r="H162">
        <f t="shared" si="22"/>
        <v>-0.10154696124076895</v>
      </c>
      <c r="I162" s="15">
        <f t="shared" si="23"/>
        <v>53.734379091000413</v>
      </c>
    </row>
    <row r="163" ht="14.25">
      <c r="D163" s="18">
        <f t="shared" si="21"/>
        <v>44216.625</v>
      </c>
      <c r="E163" s="19">
        <f t="shared" si="18"/>
        <v>44216.75</v>
      </c>
      <c r="F163" s="20">
        <f t="shared" si="19"/>
        <v>10800</v>
      </c>
      <c r="G163">
        <f t="shared" si="20"/>
        <v>0.97044553354850815</v>
      </c>
      <c r="H163">
        <f t="shared" si="22"/>
        <v>-0.098545794981527629</v>
      </c>
      <c r="I163" s="15">
        <f t="shared" si="23"/>
        <v>53.635833296018887</v>
      </c>
    </row>
    <row r="164" ht="14.25">
      <c r="D164" s="18">
        <f t="shared" si="21"/>
        <v>44216.75</v>
      </c>
      <c r="E164" s="19">
        <f t="shared" ref="E164:E172" si="24">D164+3/24</f>
        <v>44216.875</v>
      </c>
      <c r="F164" s="20">
        <f t="shared" ref="F164:F172" si="25">(E164-D164)*24*3600</f>
        <v>10800</v>
      </c>
      <c r="G164">
        <f t="shared" ref="G164:G172" si="26">IF(ALPHA&lt;=0,0,EXP(-ALPHA*F164/ALPHA_TIME_UNIT))</f>
        <v>0.97044553354850815</v>
      </c>
      <c r="H164">
        <f t="shared" si="22"/>
        <v>-0.095633326589810538</v>
      </c>
      <c r="I164" s="15">
        <f t="shared" si="23"/>
        <v>53.540199969429075</v>
      </c>
    </row>
    <row r="165" ht="14.25">
      <c r="D165" s="18">
        <f t="shared" ref="D165:D172" si="27">E164</f>
        <v>44216.875</v>
      </c>
      <c r="E165" s="19">
        <f t="shared" si="24"/>
        <v>44217</v>
      </c>
      <c r="F165" s="20">
        <f t="shared" si="25"/>
        <v>10800</v>
      </c>
      <c r="G165">
        <f t="shared" si="26"/>
        <v>0.97044553354850815</v>
      </c>
      <c r="H165">
        <f t="shared" ref="H165:H172" si="28">(K_M-I164)*(1-G165)</f>
        <v>-0.092806934647467365</v>
      </c>
      <c r="I165" s="15">
        <f t="shared" ref="I165:I172" si="29">I164+H165</f>
        <v>53.447393034781605</v>
      </c>
    </row>
    <row r="166" ht="14.25">
      <c r="D166" s="18">
        <f t="shared" si="27"/>
        <v>44217</v>
      </c>
      <c r="E166" s="19">
        <f t="shared" si="24"/>
        <v>44217.125</v>
      </c>
      <c r="F166" s="20">
        <f t="shared" si="25"/>
        <v>10800</v>
      </c>
      <c r="G166">
        <f t="shared" si="26"/>
        <v>0.97044553354850815</v>
      </c>
      <c r="H166">
        <f t="shared" si="28"/>
        <v>-0.090064075210962907</v>
      </c>
      <c r="I166" s="15">
        <f t="shared" si="29"/>
        <v>53.357328959570644</v>
      </c>
    </row>
    <row r="167" ht="14.25">
      <c r="D167" s="18">
        <f t="shared" si="27"/>
        <v>44217.125</v>
      </c>
      <c r="E167" s="19">
        <f t="shared" si="24"/>
        <v>44217.25</v>
      </c>
      <c r="F167" s="20">
        <f t="shared" si="25"/>
        <v>10800</v>
      </c>
      <c r="G167">
        <f t="shared" si="26"/>
        <v>0.97044553354850815</v>
      </c>
      <c r="H167">
        <f t="shared" si="28"/>
        <v>-0.087402279521655926</v>
      </c>
      <c r="I167" s="15">
        <f t="shared" si="29"/>
        <v>53.269926680048989</v>
      </c>
    </row>
    <row r="168" ht="14.25">
      <c r="D168" s="18">
        <f t="shared" si="27"/>
        <v>44217.25</v>
      </c>
      <c r="E168" s="19">
        <f t="shared" si="24"/>
        <v>44217.375</v>
      </c>
      <c r="F168" s="20">
        <f t="shared" si="25"/>
        <v>10800</v>
      </c>
      <c r="G168">
        <f t="shared" si="26"/>
        <v>0.97044553354850815</v>
      </c>
      <c r="H168">
        <f t="shared" si="28"/>
        <v>-0.084819151783749269</v>
      </c>
      <c r="I168" s="15">
        <f t="shared" si="29"/>
        <v>53.185107528265242</v>
      </c>
    </row>
    <row r="169" ht="14.25">
      <c r="D169" s="18">
        <f t="shared" si="27"/>
        <v>44217.375</v>
      </c>
      <c r="E169" s="19">
        <f t="shared" si="24"/>
        <v>44217.5</v>
      </c>
      <c r="F169" s="20">
        <f t="shared" si="25"/>
        <v>10800</v>
      </c>
      <c r="G169">
        <f t="shared" si="26"/>
        <v>0.97044553354850815</v>
      </c>
      <c r="H169">
        <f t="shared" si="28"/>
        <v>-0.082312367007912501</v>
      </c>
      <c r="I169" s="15">
        <f t="shared" si="29"/>
        <v>53.102795161257326</v>
      </c>
    </row>
    <row r="170" ht="14.25">
      <c r="D170" s="18">
        <f t="shared" si="27"/>
        <v>44217.5</v>
      </c>
      <c r="E170" s="19">
        <f t="shared" si="24"/>
        <v>44217.625</v>
      </c>
      <c r="F170" s="20">
        <f t="shared" si="25"/>
        <v>10800</v>
      </c>
      <c r="G170">
        <f t="shared" si="26"/>
        <v>0.97044553354850815</v>
      </c>
      <c r="H170">
        <f t="shared" si="28"/>
        <v>-0.079879668918634184</v>
      </c>
      <c r="I170" s="15">
        <f t="shared" si="29"/>
        <v>53.02291549233869</v>
      </c>
    </row>
    <row r="171" ht="14.25">
      <c r="D171" s="18">
        <f t="shared" si="27"/>
        <v>44217.625</v>
      </c>
      <c r="E171" s="19">
        <f t="shared" si="24"/>
        <v>44217.75</v>
      </c>
      <c r="F171" s="20">
        <f t="shared" si="25"/>
        <v>10800</v>
      </c>
      <c r="G171">
        <f t="shared" si="26"/>
        <v>0.97044553354850815</v>
      </c>
      <c r="H171">
        <f t="shared" si="28"/>
        <v>-0.07751886792342208</v>
      </c>
      <c r="I171" s="15">
        <f t="shared" si="29"/>
        <v>52.945396624415267</v>
      </c>
    </row>
    <row r="172" ht="14.25">
      <c r="D172" s="29">
        <f t="shared" si="27"/>
        <v>44217.75</v>
      </c>
      <c r="E172" s="30">
        <f t="shared" si="24"/>
        <v>44217.875</v>
      </c>
      <c r="F172" s="31">
        <f t="shared" si="25"/>
        <v>10800</v>
      </c>
      <c r="G172" s="32">
        <f t="shared" si="26"/>
        <v>0.97044553354850815</v>
      </c>
      <c r="H172" s="32">
        <f t="shared" si="28"/>
        <v>-0.075227839142021635</v>
      </c>
      <c r="I172" s="33">
        <f t="shared" si="29"/>
        <v>52.870168785273243</v>
      </c>
    </row>
  </sheetData>
  <mergeCells count="4">
    <mergeCell ref="D2:I2"/>
    <mergeCell ref="A3:B3"/>
    <mergeCell ref="A7:B7"/>
    <mergeCell ref="A11:B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2024-08-20T09:12:21Z</dcterms:modified>
</cp:coreProperties>
</file>