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iuyang/Documents/BOOT CAMP/PREWORK_YL/Module-1/"/>
    </mc:Choice>
  </mc:AlternateContent>
  <xr:revisionPtr revIDLastSave="0" documentId="13_ncr:1_{EF7D4045-4B28-2343-952C-EED738357940}" xr6:coauthVersionLast="43" xr6:coauthVersionMax="43" xr10:uidLastSave="{00000000-0000-0000-0000-000000000000}"/>
  <bookViews>
    <workbookView xWindow="5260" yWindow="2980" windowWidth="22060" windowHeight="14140" activeTab="3" xr2:uid="{00000000-000D-0000-FFFF-FFFF00000000}"/>
  </bookViews>
  <sheets>
    <sheet name="Original" sheetId="1" r:id="rId1"/>
    <sheet name="Category" sheetId="3" r:id="rId2"/>
    <sheet name="Sub-Category" sheetId="4" r:id="rId3"/>
    <sheet name="Years" sheetId="5" r:id="rId4"/>
    <sheet name="Bonus Percentage" sheetId="6" r:id="rId5"/>
  </sheets>
  <definedNames>
    <definedName name="_xlnm._FilterDatabase" localSheetId="0" hidden="1">Original!$A$1:$U$4115</definedName>
  </definedNames>
  <calcPr calcId="191029"/>
  <pivotCaches>
    <pivotCache cacheId="78" r:id="rId6"/>
    <pivotCache cacheId="7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2" i="1" l="1"/>
  <c r="K2" i="1"/>
  <c r="K1841" i="1" l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608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4" i="1"/>
  <c r="L2" i="1"/>
  <c r="K3" i="1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B13" i="6"/>
  <c r="C12" i="6"/>
  <c r="C11" i="6"/>
  <c r="C10" i="6"/>
  <c r="C9" i="6"/>
  <c r="C8" i="6"/>
  <c r="C7" i="6"/>
  <c r="C6" i="6"/>
  <c r="C5" i="6"/>
  <c r="C4" i="6"/>
  <c r="C3" i="6"/>
  <c r="C2" i="6"/>
  <c r="B2" i="6"/>
  <c r="B12" i="6"/>
  <c r="B11" i="6"/>
  <c r="B10" i="6"/>
  <c r="B9" i="6"/>
  <c r="B8" i="6"/>
  <c r="B7" i="6"/>
  <c r="B6" i="6"/>
  <c r="B5" i="6"/>
  <c r="B4" i="6"/>
  <c r="B3" i="6"/>
  <c r="E2" i="6" l="1"/>
  <c r="F2" i="6" s="1"/>
  <c r="E10" i="6"/>
  <c r="F10" i="6" s="1"/>
  <c r="E6" i="6"/>
  <c r="H6" i="6" s="1"/>
  <c r="E13" i="6"/>
  <c r="H13" i="6" s="1"/>
  <c r="E9" i="6"/>
  <c r="F9" i="6" s="1"/>
  <c r="E5" i="6"/>
  <c r="G5" i="6" s="1"/>
  <c r="E12" i="6"/>
  <c r="F12" i="6" s="1"/>
  <c r="E8" i="6"/>
  <c r="H8" i="6" s="1"/>
  <c r="E4" i="6"/>
  <c r="H4" i="6" s="1"/>
  <c r="E11" i="6"/>
  <c r="G11" i="6" s="1"/>
  <c r="E7" i="6"/>
  <c r="F7" i="6" s="1"/>
  <c r="E3" i="6"/>
  <c r="G3" i="6" s="1"/>
  <c r="L4115" i="1"/>
  <c r="M4115" i="1"/>
  <c r="L13" i="1"/>
  <c r="M13" i="1"/>
  <c r="L14" i="1"/>
  <c r="M14" i="1"/>
  <c r="L15" i="1"/>
  <c r="M15" i="1"/>
  <c r="L16" i="1"/>
  <c r="M16" i="1"/>
  <c r="L17" i="1"/>
  <c r="M17" i="1"/>
  <c r="L18" i="1"/>
  <c r="M18" i="1"/>
  <c r="L19" i="1"/>
  <c r="M19" i="1"/>
  <c r="L20" i="1"/>
  <c r="M20" i="1"/>
  <c r="L21" i="1"/>
  <c r="M21" i="1"/>
  <c r="L22" i="1"/>
  <c r="M22" i="1"/>
  <c r="L23" i="1"/>
  <c r="M23" i="1"/>
  <c r="L24" i="1"/>
  <c r="M24" i="1"/>
  <c r="L25" i="1"/>
  <c r="M25" i="1"/>
  <c r="L26" i="1"/>
  <c r="M26" i="1"/>
  <c r="L27" i="1"/>
  <c r="M27" i="1"/>
  <c r="L28" i="1"/>
  <c r="M28" i="1"/>
  <c r="L29" i="1"/>
  <c r="M29" i="1"/>
  <c r="L30" i="1"/>
  <c r="M30" i="1"/>
  <c r="L31" i="1"/>
  <c r="M31" i="1"/>
  <c r="L32" i="1"/>
  <c r="M32" i="1"/>
  <c r="L33" i="1"/>
  <c r="M33" i="1"/>
  <c r="L34" i="1"/>
  <c r="M34" i="1"/>
  <c r="L35" i="1"/>
  <c r="M35" i="1"/>
  <c r="L36" i="1"/>
  <c r="M36" i="1"/>
  <c r="L37" i="1"/>
  <c r="M37" i="1"/>
  <c r="L38" i="1"/>
  <c r="M38" i="1"/>
  <c r="L39" i="1"/>
  <c r="M39" i="1"/>
  <c r="L40" i="1"/>
  <c r="M40" i="1"/>
  <c r="L41" i="1"/>
  <c r="M41" i="1"/>
  <c r="L42" i="1"/>
  <c r="M42" i="1"/>
  <c r="L43" i="1"/>
  <c r="M43" i="1"/>
  <c r="L44" i="1"/>
  <c r="M44" i="1"/>
  <c r="L45" i="1"/>
  <c r="M45" i="1"/>
  <c r="L46" i="1"/>
  <c r="M46" i="1"/>
  <c r="L47" i="1"/>
  <c r="M47" i="1"/>
  <c r="L48" i="1"/>
  <c r="M48" i="1"/>
  <c r="L49" i="1"/>
  <c r="M49" i="1"/>
  <c r="L50" i="1"/>
  <c r="M50" i="1"/>
  <c r="L51" i="1"/>
  <c r="M51" i="1"/>
  <c r="L52" i="1"/>
  <c r="M52" i="1"/>
  <c r="L53" i="1"/>
  <c r="M53" i="1"/>
  <c r="L54" i="1"/>
  <c r="M54" i="1"/>
  <c r="L55" i="1"/>
  <c r="M55" i="1"/>
  <c r="L56" i="1"/>
  <c r="M56" i="1"/>
  <c r="L57" i="1"/>
  <c r="M57" i="1"/>
  <c r="L58" i="1"/>
  <c r="M58" i="1"/>
  <c r="L59" i="1"/>
  <c r="M59" i="1"/>
  <c r="L60" i="1"/>
  <c r="M60" i="1"/>
  <c r="L61" i="1"/>
  <c r="M61" i="1"/>
  <c r="L62" i="1"/>
  <c r="M62" i="1"/>
  <c r="L63" i="1"/>
  <c r="M63" i="1"/>
  <c r="L64" i="1"/>
  <c r="M64" i="1"/>
  <c r="L65" i="1"/>
  <c r="M65" i="1"/>
  <c r="L66" i="1"/>
  <c r="M66" i="1"/>
  <c r="L67" i="1"/>
  <c r="M67" i="1"/>
  <c r="L68" i="1"/>
  <c r="M68" i="1"/>
  <c r="L69" i="1"/>
  <c r="M69" i="1"/>
  <c r="L70" i="1"/>
  <c r="M70" i="1"/>
  <c r="L71" i="1"/>
  <c r="M71" i="1"/>
  <c r="L72" i="1"/>
  <c r="M72" i="1"/>
  <c r="L73" i="1"/>
  <c r="M73" i="1"/>
  <c r="L74" i="1"/>
  <c r="M74" i="1"/>
  <c r="L75" i="1"/>
  <c r="M75" i="1"/>
  <c r="L76" i="1"/>
  <c r="M76" i="1"/>
  <c r="L77" i="1"/>
  <c r="M77" i="1"/>
  <c r="L78" i="1"/>
  <c r="M78" i="1"/>
  <c r="L79" i="1"/>
  <c r="M79" i="1"/>
  <c r="L80" i="1"/>
  <c r="M80" i="1"/>
  <c r="L81" i="1"/>
  <c r="M81" i="1"/>
  <c r="L82" i="1"/>
  <c r="M82" i="1"/>
  <c r="L83" i="1"/>
  <c r="M83" i="1"/>
  <c r="L84" i="1"/>
  <c r="M84" i="1"/>
  <c r="L85" i="1"/>
  <c r="M85" i="1"/>
  <c r="L86" i="1"/>
  <c r="M86" i="1"/>
  <c r="L87" i="1"/>
  <c r="M87" i="1"/>
  <c r="L88" i="1"/>
  <c r="M88" i="1"/>
  <c r="L89" i="1"/>
  <c r="M89" i="1"/>
  <c r="L90" i="1"/>
  <c r="M90" i="1"/>
  <c r="L91" i="1"/>
  <c r="M91" i="1"/>
  <c r="L92" i="1"/>
  <c r="M92" i="1"/>
  <c r="L93" i="1"/>
  <c r="M93" i="1"/>
  <c r="L94" i="1"/>
  <c r="M94" i="1"/>
  <c r="L95" i="1"/>
  <c r="M95" i="1"/>
  <c r="L96" i="1"/>
  <c r="M96" i="1"/>
  <c r="L97" i="1"/>
  <c r="M97" i="1"/>
  <c r="L98" i="1"/>
  <c r="M98" i="1"/>
  <c r="L99" i="1"/>
  <c r="M99" i="1"/>
  <c r="L100" i="1"/>
  <c r="M100" i="1"/>
  <c r="L101" i="1"/>
  <c r="M101" i="1"/>
  <c r="L102" i="1"/>
  <c r="M102" i="1"/>
  <c r="L103" i="1"/>
  <c r="M103" i="1"/>
  <c r="L104" i="1"/>
  <c r="M104" i="1"/>
  <c r="L105" i="1"/>
  <c r="M105" i="1"/>
  <c r="L106" i="1"/>
  <c r="M106" i="1"/>
  <c r="L107" i="1"/>
  <c r="M107" i="1"/>
  <c r="L108" i="1"/>
  <c r="M108" i="1"/>
  <c r="L109" i="1"/>
  <c r="M109" i="1"/>
  <c r="L110" i="1"/>
  <c r="M110" i="1"/>
  <c r="L111" i="1"/>
  <c r="M111" i="1"/>
  <c r="L112" i="1"/>
  <c r="M112" i="1"/>
  <c r="L113" i="1"/>
  <c r="M113" i="1"/>
  <c r="L114" i="1"/>
  <c r="M114" i="1"/>
  <c r="L115" i="1"/>
  <c r="M115" i="1"/>
  <c r="L116" i="1"/>
  <c r="M116" i="1"/>
  <c r="L117" i="1"/>
  <c r="M117" i="1"/>
  <c r="L118" i="1"/>
  <c r="M118" i="1"/>
  <c r="L119" i="1"/>
  <c r="M119" i="1"/>
  <c r="L120" i="1"/>
  <c r="M120" i="1"/>
  <c r="L121" i="1"/>
  <c r="M121" i="1"/>
  <c r="L122" i="1"/>
  <c r="M122" i="1"/>
  <c r="L123" i="1"/>
  <c r="M123" i="1"/>
  <c r="L124" i="1"/>
  <c r="M124" i="1"/>
  <c r="L125" i="1"/>
  <c r="M125" i="1"/>
  <c r="L126" i="1"/>
  <c r="M126" i="1"/>
  <c r="L127" i="1"/>
  <c r="M127" i="1"/>
  <c r="L128" i="1"/>
  <c r="M128" i="1"/>
  <c r="L129" i="1"/>
  <c r="M129" i="1"/>
  <c r="L130" i="1"/>
  <c r="M130" i="1"/>
  <c r="L131" i="1"/>
  <c r="M131" i="1"/>
  <c r="L132" i="1"/>
  <c r="M132" i="1"/>
  <c r="L133" i="1"/>
  <c r="M133" i="1"/>
  <c r="L134" i="1"/>
  <c r="M134" i="1"/>
  <c r="L135" i="1"/>
  <c r="M135" i="1"/>
  <c r="L136" i="1"/>
  <c r="M136" i="1"/>
  <c r="L137" i="1"/>
  <c r="M137" i="1"/>
  <c r="L138" i="1"/>
  <c r="M138" i="1"/>
  <c r="L139" i="1"/>
  <c r="M139" i="1"/>
  <c r="L140" i="1"/>
  <c r="M140" i="1"/>
  <c r="L141" i="1"/>
  <c r="M141" i="1"/>
  <c r="L142" i="1"/>
  <c r="M142" i="1"/>
  <c r="L143" i="1"/>
  <c r="M143" i="1"/>
  <c r="L144" i="1"/>
  <c r="M144" i="1"/>
  <c r="L145" i="1"/>
  <c r="M145" i="1"/>
  <c r="L146" i="1"/>
  <c r="M146" i="1"/>
  <c r="L147" i="1"/>
  <c r="M147" i="1"/>
  <c r="L148" i="1"/>
  <c r="M148" i="1"/>
  <c r="L149" i="1"/>
  <c r="M149" i="1"/>
  <c r="L150" i="1"/>
  <c r="M150" i="1"/>
  <c r="L151" i="1"/>
  <c r="M151" i="1"/>
  <c r="L152" i="1"/>
  <c r="M152" i="1"/>
  <c r="L153" i="1"/>
  <c r="M153" i="1"/>
  <c r="L154" i="1"/>
  <c r="M154" i="1"/>
  <c r="L155" i="1"/>
  <c r="M155" i="1"/>
  <c r="L156" i="1"/>
  <c r="M156" i="1"/>
  <c r="L157" i="1"/>
  <c r="M157" i="1"/>
  <c r="L158" i="1"/>
  <c r="M158" i="1"/>
  <c r="L159" i="1"/>
  <c r="M159" i="1"/>
  <c r="L160" i="1"/>
  <c r="M160" i="1"/>
  <c r="L161" i="1"/>
  <c r="M161" i="1"/>
  <c r="L162" i="1"/>
  <c r="M162" i="1"/>
  <c r="L163" i="1"/>
  <c r="M163" i="1"/>
  <c r="L164" i="1"/>
  <c r="M164" i="1"/>
  <c r="L165" i="1"/>
  <c r="M165" i="1"/>
  <c r="L166" i="1"/>
  <c r="M166" i="1"/>
  <c r="L167" i="1"/>
  <c r="M167" i="1"/>
  <c r="L168" i="1"/>
  <c r="M168" i="1"/>
  <c r="L169" i="1"/>
  <c r="M169" i="1"/>
  <c r="L170" i="1"/>
  <c r="M170" i="1"/>
  <c r="L171" i="1"/>
  <c r="M171" i="1"/>
  <c r="L172" i="1"/>
  <c r="M172" i="1"/>
  <c r="L173" i="1"/>
  <c r="M173" i="1"/>
  <c r="L174" i="1"/>
  <c r="M174" i="1"/>
  <c r="L175" i="1"/>
  <c r="M175" i="1"/>
  <c r="L176" i="1"/>
  <c r="M176" i="1"/>
  <c r="L177" i="1"/>
  <c r="M177" i="1"/>
  <c r="L178" i="1"/>
  <c r="M178" i="1"/>
  <c r="L179" i="1"/>
  <c r="M179" i="1"/>
  <c r="L180" i="1"/>
  <c r="M180" i="1"/>
  <c r="L181" i="1"/>
  <c r="M181" i="1"/>
  <c r="L182" i="1"/>
  <c r="M182" i="1"/>
  <c r="L183" i="1"/>
  <c r="M183" i="1"/>
  <c r="L184" i="1"/>
  <c r="M184" i="1"/>
  <c r="L185" i="1"/>
  <c r="M185" i="1"/>
  <c r="L186" i="1"/>
  <c r="M186" i="1"/>
  <c r="L187" i="1"/>
  <c r="M187" i="1"/>
  <c r="L188" i="1"/>
  <c r="M188" i="1"/>
  <c r="L189" i="1"/>
  <c r="M189" i="1"/>
  <c r="L190" i="1"/>
  <c r="M190" i="1"/>
  <c r="L191" i="1"/>
  <c r="M191" i="1"/>
  <c r="L192" i="1"/>
  <c r="M192" i="1"/>
  <c r="L193" i="1"/>
  <c r="M193" i="1"/>
  <c r="L194" i="1"/>
  <c r="M194" i="1"/>
  <c r="L195" i="1"/>
  <c r="M195" i="1"/>
  <c r="L196" i="1"/>
  <c r="M196" i="1"/>
  <c r="L197" i="1"/>
  <c r="M197" i="1"/>
  <c r="L198" i="1"/>
  <c r="M198" i="1"/>
  <c r="L199" i="1"/>
  <c r="M199" i="1"/>
  <c r="L200" i="1"/>
  <c r="M200" i="1"/>
  <c r="L201" i="1"/>
  <c r="M201" i="1"/>
  <c r="L202" i="1"/>
  <c r="M202" i="1"/>
  <c r="L203" i="1"/>
  <c r="M203" i="1"/>
  <c r="L204" i="1"/>
  <c r="M204" i="1"/>
  <c r="L205" i="1"/>
  <c r="M205" i="1"/>
  <c r="L206" i="1"/>
  <c r="M206" i="1"/>
  <c r="L207" i="1"/>
  <c r="M207" i="1"/>
  <c r="L208" i="1"/>
  <c r="M208" i="1"/>
  <c r="L209" i="1"/>
  <c r="M209" i="1"/>
  <c r="L210" i="1"/>
  <c r="M210" i="1"/>
  <c r="L211" i="1"/>
  <c r="M211" i="1"/>
  <c r="L212" i="1"/>
  <c r="M212" i="1"/>
  <c r="L213" i="1"/>
  <c r="M213" i="1"/>
  <c r="L214" i="1"/>
  <c r="M214" i="1"/>
  <c r="L215" i="1"/>
  <c r="M215" i="1"/>
  <c r="L216" i="1"/>
  <c r="M216" i="1"/>
  <c r="L217" i="1"/>
  <c r="M217" i="1"/>
  <c r="L218" i="1"/>
  <c r="M218" i="1"/>
  <c r="L219" i="1"/>
  <c r="M219" i="1"/>
  <c r="L220" i="1"/>
  <c r="M220" i="1"/>
  <c r="L221" i="1"/>
  <c r="M221" i="1"/>
  <c r="L222" i="1"/>
  <c r="M222" i="1"/>
  <c r="L223" i="1"/>
  <c r="M223" i="1"/>
  <c r="L224" i="1"/>
  <c r="M224" i="1"/>
  <c r="L225" i="1"/>
  <c r="M225" i="1"/>
  <c r="L226" i="1"/>
  <c r="M226" i="1"/>
  <c r="L227" i="1"/>
  <c r="M227" i="1"/>
  <c r="L228" i="1"/>
  <c r="M228" i="1"/>
  <c r="L229" i="1"/>
  <c r="M229" i="1"/>
  <c r="L230" i="1"/>
  <c r="M230" i="1"/>
  <c r="L231" i="1"/>
  <c r="M231" i="1"/>
  <c r="L232" i="1"/>
  <c r="M232" i="1"/>
  <c r="L233" i="1"/>
  <c r="M233" i="1"/>
  <c r="L234" i="1"/>
  <c r="M234" i="1"/>
  <c r="L235" i="1"/>
  <c r="M235" i="1"/>
  <c r="L236" i="1"/>
  <c r="M236" i="1"/>
  <c r="L237" i="1"/>
  <c r="M237" i="1"/>
  <c r="L238" i="1"/>
  <c r="M238" i="1"/>
  <c r="L239" i="1"/>
  <c r="M239" i="1"/>
  <c r="L240" i="1"/>
  <c r="M240" i="1"/>
  <c r="L241" i="1"/>
  <c r="M241" i="1"/>
  <c r="L242" i="1"/>
  <c r="M242" i="1"/>
  <c r="L243" i="1"/>
  <c r="M243" i="1"/>
  <c r="L244" i="1"/>
  <c r="M244" i="1"/>
  <c r="L245" i="1"/>
  <c r="M245" i="1"/>
  <c r="L246" i="1"/>
  <c r="M246" i="1"/>
  <c r="L247" i="1"/>
  <c r="M247" i="1"/>
  <c r="L248" i="1"/>
  <c r="M248" i="1"/>
  <c r="L249" i="1"/>
  <c r="M249" i="1"/>
  <c r="L250" i="1"/>
  <c r="M250" i="1"/>
  <c r="L251" i="1"/>
  <c r="M251" i="1"/>
  <c r="L252" i="1"/>
  <c r="M252" i="1"/>
  <c r="L253" i="1"/>
  <c r="M253" i="1"/>
  <c r="L254" i="1"/>
  <c r="M254" i="1"/>
  <c r="L255" i="1"/>
  <c r="M255" i="1"/>
  <c r="L256" i="1"/>
  <c r="M256" i="1"/>
  <c r="L257" i="1"/>
  <c r="M257" i="1"/>
  <c r="L258" i="1"/>
  <c r="M258" i="1"/>
  <c r="L259" i="1"/>
  <c r="M259" i="1"/>
  <c r="L260" i="1"/>
  <c r="M260" i="1"/>
  <c r="L261" i="1"/>
  <c r="M261" i="1"/>
  <c r="L262" i="1"/>
  <c r="M262" i="1"/>
  <c r="L263" i="1"/>
  <c r="M263" i="1"/>
  <c r="L264" i="1"/>
  <c r="M264" i="1"/>
  <c r="L265" i="1"/>
  <c r="M265" i="1"/>
  <c r="L266" i="1"/>
  <c r="M266" i="1"/>
  <c r="L267" i="1"/>
  <c r="M267" i="1"/>
  <c r="L268" i="1"/>
  <c r="M268" i="1"/>
  <c r="L269" i="1"/>
  <c r="M269" i="1"/>
  <c r="L270" i="1"/>
  <c r="M270" i="1"/>
  <c r="L271" i="1"/>
  <c r="M271" i="1"/>
  <c r="L272" i="1"/>
  <c r="M272" i="1"/>
  <c r="L273" i="1"/>
  <c r="M273" i="1"/>
  <c r="L274" i="1"/>
  <c r="M274" i="1"/>
  <c r="L275" i="1"/>
  <c r="M275" i="1"/>
  <c r="L276" i="1"/>
  <c r="M276" i="1"/>
  <c r="L277" i="1"/>
  <c r="M277" i="1"/>
  <c r="L278" i="1"/>
  <c r="M278" i="1"/>
  <c r="L279" i="1"/>
  <c r="M279" i="1"/>
  <c r="L280" i="1"/>
  <c r="M280" i="1"/>
  <c r="L281" i="1"/>
  <c r="M281" i="1"/>
  <c r="L282" i="1"/>
  <c r="M282" i="1"/>
  <c r="L283" i="1"/>
  <c r="M283" i="1"/>
  <c r="L284" i="1"/>
  <c r="M284" i="1"/>
  <c r="L285" i="1"/>
  <c r="M285" i="1"/>
  <c r="L286" i="1"/>
  <c r="M286" i="1"/>
  <c r="L287" i="1"/>
  <c r="M287" i="1"/>
  <c r="L288" i="1"/>
  <c r="M288" i="1"/>
  <c r="L289" i="1"/>
  <c r="M289" i="1"/>
  <c r="L290" i="1"/>
  <c r="M290" i="1"/>
  <c r="L291" i="1"/>
  <c r="M291" i="1"/>
  <c r="L292" i="1"/>
  <c r="M292" i="1"/>
  <c r="L293" i="1"/>
  <c r="M293" i="1"/>
  <c r="L294" i="1"/>
  <c r="M294" i="1"/>
  <c r="L295" i="1"/>
  <c r="M295" i="1"/>
  <c r="L296" i="1"/>
  <c r="M296" i="1"/>
  <c r="L297" i="1"/>
  <c r="M297" i="1"/>
  <c r="L298" i="1"/>
  <c r="M298" i="1"/>
  <c r="L299" i="1"/>
  <c r="M299" i="1"/>
  <c r="L300" i="1"/>
  <c r="M300" i="1"/>
  <c r="L301" i="1"/>
  <c r="M301" i="1"/>
  <c r="L302" i="1"/>
  <c r="M302" i="1"/>
  <c r="L303" i="1"/>
  <c r="M303" i="1"/>
  <c r="L304" i="1"/>
  <c r="M304" i="1"/>
  <c r="L305" i="1"/>
  <c r="M305" i="1"/>
  <c r="L306" i="1"/>
  <c r="M306" i="1"/>
  <c r="L307" i="1"/>
  <c r="M307" i="1"/>
  <c r="L308" i="1"/>
  <c r="M308" i="1"/>
  <c r="L309" i="1"/>
  <c r="M309" i="1"/>
  <c r="L310" i="1"/>
  <c r="M310" i="1"/>
  <c r="L311" i="1"/>
  <c r="M311" i="1"/>
  <c r="L312" i="1"/>
  <c r="M312" i="1"/>
  <c r="L313" i="1"/>
  <c r="M313" i="1"/>
  <c r="L314" i="1"/>
  <c r="M314" i="1"/>
  <c r="L315" i="1"/>
  <c r="M315" i="1"/>
  <c r="L316" i="1"/>
  <c r="M316" i="1"/>
  <c r="L317" i="1"/>
  <c r="M317" i="1"/>
  <c r="L318" i="1"/>
  <c r="M318" i="1"/>
  <c r="L319" i="1"/>
  <c r="M319" i="1"/>
  <c r="L320" i="1"/>
  <c r="M320" i="1"/>
  <c r="L321" i="1"/>
  <c r="M321" i="1"/>
  <c r="L322" i="1"/>
  <c r="M322" i="1"/>
  <c r="L323" i="1"/>
  <c r="M323" i="1"/>
  <c r="L324" i="1"/>
  <c r="M324" i="1"/>
  <c r="L325" i="1"/>
  <c r="M325" i="1"/>
  <c r="L326" i="1"/>
  <c r="M326" i="1"/>
  <c r="L327" i="1"/>
  <c r="M327" i="1"/>
  <c r="L328" i="1"/>
  <c r="M328" i="1"/>
  <c r="L329" i="1"/>
  <c r="M329" i="1"/>
  <c r="L330" i="1"/>
  <c r="M330" i="1"/>
  <c r="L331" i="1"/>
  <c r="M331" i="1"/>
  <c r="L332" i="1"/>
  <c r="M332" i="1"/>
  <c r="L333" i="1"/>
  <c r="M333" i="1"/>
  <c r="L334" i="1"/>
  <c r="M334" i="1"/>
  <c r="L335" i="1"/>
  <c r="M335" i="1"/>
  <c r="L336" i="1"/>
  <c r="M336" i="1"/>
  <c r="L337" i="1"/>
  <c r="M337" i="1"/>
  <c r="L338" i="1"/>
  <c r="M338" i="1"/>
  <c r="L339" i="1"/>
  <c r="M339" i="1"/>
  <c r="L340" i="1"/>
  <c r="M340" i="1"/>
  <c r="L341" i="1"/>
  <c r="M341" i="1"/>
  <c r="L342" i="1"/>
  <c r="M342" i="1"/>
  <c r="L343" i="1"/>
  <c r="M343" i="1"/>
  <c r="L344" i="1"/>
  <c r="M344" i="1"/>
  <c r="L345" i="1"/>
  <c r="M345" i="1"/>
  <c r="L346" i="1"/>
  <c r="M346" i="1"/>
  <c r="L347" i="1"/>
  <c r="M347" i="1"/>
  <c r="L348" i="1"/>
  <c r="M348" i="1"/>
  <c r="L349" i="1"/>
  <c r="M349" i="1"/>
  <c r="L350" i="1"/>
  <c r="M350" i="1"/>
  <c r="L351" i="1"/>
  <c r="M351" i="1"/>
  <c r="L352" i="1"/>
  <c r="M352" i="1"/>
  <c r="L353" i="1"/>
  <c r="M353" i="1"/>
  <c r="L354" i="1"/>
  <c r="M354" i="1"/>
  <c r="L355" i="1"/>
  <c r="M355" i="1"/>
  <c r="L356" i="1"/>
  <c r="M356" i="1"/>
  <c r="L357" i="1"/>
  <c r="M357" i="1"/>
  <c r="L358" i="1"/>
  <c r="M358" i="1"/>
  <c r="L359" i="1"/>
  <c r="M359" i="1"/>
  <c r="L360" i="1"/>
  <c r="M360" i="1"/>
  <c r="L361" i="1"/>
  <c r="M361" i="1"/>
  <c r="L362" i="1"/>
  <c r="M362" i="1"/>
  <c r="L363" i="1"/>
  <c r="M363" i="1"/>
  <c r="L364" i="1"/>
  <c r="M364" i="1"/>
  <c r="L365" i="1"/>
  <c r="M365" i="1"/>
  <c r="L366" i="1"/>
  <c r="M366" i="1"/>
  <c r="L367" i="1"/>
  <c r="M367" i="1"/>
  <c r="L368" i="1"/>
  <c r="M368" i="1"/>
  <c r="L369" i="1"/>
  <c r="M369" i="1"/>
  <c r="L370" i="1"/>
  <c r="M370" i="1"/>
  <c r="L371" i="1"/>
  <c r="M371" i="1"/>
  <c r="L372" i="1"/>
  <c r="M372" i="1"/>
  <c r="L373" i="1"/>
  <c r="M373" i="1"/>
  <c r="L374" i="1"/>
  <c r="M374" i="1"/>
  <c r="L375" i="1"/>
  <c r="M375" i="1"/>
  <c r="L376" i="1"/>
  <c r="M376" i="1"/>
  <c r="L377" i="1"/>
  <c r="M377" i="1"/>
  <c r="L378" i="1"/>
  <c r="M378" i="1"/>
  <c r="L379" i="1"/>
  <c r="M379" i="1"/>
  <c r="L380" i="1"/>
  <c r="M380" i="1"/>
  <c r="L381" i="1"/>
  <c r="M381" i="1"/>
  <c r="L382" i="1"/>
  <c r="M382" i="1"/>
  <c r="L383" i="1"/>
  <c r="M383" i="1"/>
  <c r="L384" i="1"/>
  <c r="M384" i="1"/>
  <c r="L385" i="1"/>
  <c r="M385" i="1"/>
  <c r="L386" i="1"/>
  <c r="M386" i="1"/>
  <c r="L387" i="1"/>
  <c r="M387" i="1"/>
  <c r="L388" i="1"/>
  <c r="M388" i="1"/>
  <c r="L389" i="1"/>
  <c r="M389" i="1"/>
  <c r="L390" i="1"/>
  <c r="M390" i="1"/>
  <c r="L391" i="1"/>
  <c r="M391" i="1"/>
  <c r="L392" i="1"/>
  <c r="M392" i="1"/>
  <c r="L393" i="1"/>
  <c r="M393" i="1"/>
  <c r="L394" i="1"/>
  <c r="M394" i="1"/>
  <c r="L395" i="1"/>
  <c r="M395" i="1"/>
  <c r="L396" i="1"/>
  <c r="M396" i="1"/>
  <c r="L397" i="1"/>
  <c r="M397" i="1"/>
  <c r="L398" i="1"/>
  <c r="M398" i="1"/>
  <c r="L399" i="1"/>
  <c r="M399" i="1"/>
  <c r="L400" i="1"/>
  <c r="M400" i="1"/>
  <c r="L401" i="1"/>
  <c r="M401" i="1"/>
  <c r="L402" i="1"/>
  <c r="M402" i="1"/>
  <c r="L403" i="1"/>
  <c r="M403" i="1"/>
  <c r="L404" i="1"/>
  <c r="M404" i="1"/>
  <c r="L405" i="1"/>
  <c r="M405" i="1"/>
  <c r="L406" i="1"/>
  <c r="M406" i="1"/>
  <c r="L407" i="1"/>
  <c r="M407" i="1"/>
  <c r="L408" i="1"/>
  <c r="M408" i="1"/>
  <c r="L409" i="1"/>
  <c r="M409" i="1"/>
  <c r="L410" i="1"/>
  <c r="M410" i="1"/>
  <c r="L411" i="1"/>
  <c r="M411" i="1"/>
  <c r="L412" i="1"/>
  <c r="M412" i="1"/>
  <c r="L413" i="1"/>
  <c r="M413" i="1"/>
  <c r="L414" i="1"/>
  <c r="M414" i="1"/>
  <c r="L415" i="1"/>
  <c r="M415" i="1"/>
  <c r="L416" i="1"/>
  <c r="M416" i="1"/>
  <c r="L417" i="1"/>
  <c r="M417" i="1"/>
  <c r="L418" i="1"/>
  <c r="M418" i="1"/>
  <c r="L419" i="1"/>
  <c r="M419" i="1"/>
  <c r="L420" i="1"/>
  <c r="M420" i="1"/>
  <c r="L421" i="1"/>
  <c r="M421" i="1"/>
  <c r="L422" i="1"/>
  <c r="M422" i="1"/>
  <c r="L423" i="1"/>
  <c r="M423" i="1"/>
  <c r="L424" i="1"/>
  <c r="M424" i="1"/>
  <c r="L425" i="1"/>
  <c r="M425" i="1"/>
  <c r="L426" i="1"/>
  <c r="M426" i="1"/>
  <c r="L427" i="1"/>
  <c r="M427" i="1"/>
  <c r="L428" i="1"/>
  <c r="M428" i="1"/>
  <c r="L429" i="1"/>
  <c r="M429" i="1"/>
  <c r="L430" i="1"/>
  <c r="M430" i="1"/>
  <c r="L431" i="1"/>
  <c r="M431" i="1"/>
  <c r="L432" i="1"/>
  <c r="M432" i="1"/>
  <c r="L433" i="1"/>
  <c r="M433" i="1"/>
  <c r="L434" i="1"/>
  <c r="M434" i="1"/>
  <c r="L435" i="1"/>
  <c r="M435" i="1"/>
  <c r="L436" i="1"/>
  <c r="M436" i="1"/>
  <c r="L437" i="1"/>
  <c r="M437" i="1"/>
  <c r="L438" i="1"/>
  <c r="M438" i="1"/>
  <c r="L439" i="1"/>
  <c r="M439" i="1"/>
  <c r="L440" i="1"/>
  <c r="M440" i="1"/>
  <c r="L441" i="1"/>
  <c r="M441" i="1"/>
  <c r="L442" i="1"/>
  <c r="M442" i="1"/>
  <c r="L443" i="1"/>
  <c r="M443" i="1"/>
  <c r="L444" i="1"/>
  <c r="M444" i="1"/>
  <c r="L445" i="1"/>
  <c r="M445" i="1"/>
  <c r="L446" i="1"/>
  <c r="M446" i="1"/>
  <c r="L447" i="1"/>
  <c r="M447" i="1"/>
  <c r="L448" i="1"/>
  <c r="M448" i="1"/>
  <c r="L449" i="1"/>
  <c r="M449" i="1"/>
  <c r="L450" i="1"/>
  <c r="M450" i="1"/>
  <c r="L451" i="1"/>
  <c r="M451" i="1"/>
  <c r="L452" i="1"/>
  <c r="M452" i="1"/>
  <c r="L453" i="1"/>
  <c r="M453" i="1"/>
  <c r="L454" i="1"/>
  <c r="M454" i="1"/>
  <c r="L455" i="1"/>
  <c r="M455" i="1"/>
  <c r="L456" i="1"/>
  <c r="M456" i="1"/>
  <c r="L457" i="1"/>
  <c r="M457" i="1"/>
  <c r="L458" i="1"/>
  <c r="M458" i="1"/>
  <c r="L459" i="1"/>
  <c r="M459" i="1"/>
  <c r="L460" i="1"/>
  <c r="M460" i="1"/>
  <c r="L461" i="1"/>
  <c r="M461" i="1"/>
  <c r="L462" i="1"/>
  <c r="M462" i="1"/>
  <c r="L463" i="1"/>
  <c r="M463" i="1"/>
  <c r="L464" i="1"/>
  <c r="M464" i="1"/>
  <c r="L465" i="1"/>
  <c r="M465" i="1"/>
  <c r="L466" i="1"/>
  <c r="M466" i="1"/>
  <c r="L467" i="1"/>
  <c r="M467" i="1"/>
  <c r="L468" i="1"/>
  <c r="M468" i="1"/>
  <c r="L469" i="1"/>
  <c r="M469" i="1"/>
  <c r="L470" i="1"/>
  <c r="M470" i="1"/>
  <c r="L471" i="1"/>
  <c r="M471" i="1"/>
  <c r="L472" i="1"/>
  <c r="M472" i="1"/>
  <c r="L473" i="1"/>
  <c r="M473" i="1"/>
  <c r="L474" i="1"/>
  <c r="M474" i="1"/>
  <c r="L475" i="1"/>
  <c r="M475" i="1"/>
  <c r="L476" i="1"/>
  <c r="M476" i="1"/>
  <c r="L477" i="1"/>
  <c r="M477" i="1"/>
  <c r="L478" i="1"/>
  <c r="M478" i="1"/>
  <c r="L479" i="1"/>
  <c r="M479" i="1"/>
  <c r="L480" i="1"/>
  <c r="M480" i="1"/>
  <c r="L481" i="1"/>
  <c r="M481" i="1"/>
  <c r="L482" i="1"/>
  <c r="M482" i="1"/>
  <c r="L483" i="1"/>
  <c r="M483" i="1"/>
  <c r="L484" i="1"/>
  <c r="M484" i="1"/>
  <c r="L485" i="1"/>
  <c r="M485" i="1"/>
  <c r="L486" i="1"/>
  <c r="M486" i="1"/>
  <c r="L487" i="1"/>
  <c r="M487" i="1"/>
  <c r="L488" i="1"/>
  <c r="M488" i="1"/>
  <c r="L489" i="1"/>
  <c r="M489" i="1"/>
  <c r="L490" i="1"/>
  <c r="M490" i="1"/>
  <c r="L491" i="1"/>
  <c r="M491" i="1"/>
  <c r="L492" i="1"/>
  <c r="M492" i="1"/>
  <c r="L493" i="1"/>
  <c r="M493" i="1"/>
  <c r="L494" i="1"/>
  <c r="M494" i="1"/>
  <c r="L495" i="1"/>
  <c r="M495" i="1"/>
  <c r="L496" i="1"/>
  <c r="M496" i="1"/>
  <c r="L497" i="1"/>
  <c r="M497" i="1"/>
  <c r="L498" i="1"/>
  <c r="M498" i="1"/>
  <c r="L499" i="1"/>
  <c r="M499" i="1"/>
  <c r="L500" i="1"/>
  <c r="M500" i="1"/>
  <c r="L501" i="1"/>
  <c r="M501" i="1"/>
  <c r="L502" i="1"/>
  <c r="M502" i="1"/>
  <c r="L503" i="1"/>
  <c r="M503" i="1"/>
  <c r="L504" i="1"/>
  <c r="M504" i="1"/>
  <c r="L505" i="1"/>
  <c r="M505" i="1"/>
  <c r="L506" i="1"/>
  <c r="M506" i="1"/>
  <c r="L507" i="1"/>
  <c r="M507" i="1"/>
  <c r="L508" i="1"/>
  <c r="M508" i="1"/>
  <c r="L509" i="1"/>
  <c r="M509" i="1"/>
  <c r="L510" i="1"/>
  <c r="M510" i="1"/>
  <c r="L511" i="1"/>
  <c r="M511" i="1"/>
  <c r="L512" i="1"/>
  <c r="M512" i="1"/>
  <c r="L513" i="1"/>
  <c r="M513" i="1"/>
  <c r="L514" i="1"/>
  <c r="M514" i="1"/>
  <c r="L515" i="1"/>
  <c r="M515" i="1"/>
  <c r="L516" i="1"/>
  <c r="M516" i="1"/>
  <c r="L517" i="1"/>
  <c r="M517" i="1"/>
  <c r="L518" i="1"/>
  <c r="M518" i="1"/>
  <c r="L519" i="1"/>
  <c r="M519" i="1"/>
  <c r="L520" i="1"/>
  <c r="M520" i="1"/>
  <c r="L521" i="1"/>
  <c r="M521" i="1"/>
  <c r="L522" i="1"/>
  <c r="M522" i="1"/>
  <c r="L523" i="1"/>
  <c r="M523" i="1"/>
  <c r="L524" i="1"/>
  <c r="M524" i="1"/>
  <c r="L525" i="1"/>
  <c r="M525" i="1"/>
  <c r="L526" i="1"/>
  <c r="M526" i="1"/>
  <c r="L527" i="1"/>
  <c r="M527" i="1"/>
  <c r="L528" i="1"/>
  <c r="M528" i="1"/>
  <c r="L529" i="1"/>
  <c r="M529" i="1"/>
  <c r="L530" i="1"/>
  <c r="M530" i="1"/>
  <c r="L531" i="1"/>
  <c r="M531" i="1"/>
  <c r="L532" i="1"/>
  <c r="M532" i="1"/>
  <c r="L533" i="1"/>
  <c r="M533" i="1"/>
  <c r="L534" i="1"/>
  <c r="M534" i="1"/>
  <c r="L535" i="1"/>
  <c r="M535" i="1"/>
  <c r="L536" i="1"/>
  <c r="M536" i="1"/>
  <c r="L537" i="1"/>
  <c r="M537" i="1"/>
  <c r="L538" i="1"/>
  <c r="M538" i="1"/>
  <c r="L539" i="1"/>
  <c r="M539" i="1"/>
  <c r="L540" i="1"/>
  <c r="M540" i="1"/>
  <c r="L541" i="1"/>
  <c r="M541" i="1"/>
  <c r="L542" i="1"/>
  <c r="M542" i="1"/>
  <c r="L543" i="1"/>
  <c r="M543" i="1"/>
  <c r="L544" i="1"/>
  <c r="M544" i="1"/>
  <c r="L545" i="1"/>
  <c r="M545" i="1"/>
  <c r="L546" i="1"/>
  <c r="M546" i="1"/>
  <c r="L547" i="1"/>
  <c r="M547" i="1"/>
  <c r="L548" i="1"/>
  <c r="M548" i="1"/>
  <c r="L549" i="1"/>
  <c r="M549" i="1"/>
  <c r="L550" i="1"/>
  <c r="M550" i="1"/>
  <c r="L551" i="1"/>
  <c r="M551" i="1"/>
  <c r="L552" i="1"/>
  <c r="M552" i="1"/>
  <c r="L553" i="1"/>
  <c r="M553" i="1"/>
  <c r="L554" i="1"/>
  <c r="M554" i="1"/>
  <c r="L555" i="1"/>
  <c r="M555" i="1"/>
  <c r="L556" i="1"/>
  <c r="M556" i="1"/>
  <c r="L557" i="1"/>
  <c r="M557" i="1"/>
  <c r="L558" i="1"/>
  <c r="M558" i="1"/>
  <c r="L559" i="1"/>
  <c r="M559" i="1"/>
  <c r="L560" i="1"/>
  <c r="M560" i="1"/>
  <c r="L561" i="1"/>
  <c r="M561" i="1"/>
  <c r="L562" i="1"/>
  <c r="M562" i="1"/>
  <c r="L563" i="1"/>
  <c r="M563" i="1"/>
  <c r="L564" i="1"/>
  <c r="M564" i="1"/>
  <c r="L565" i="1"/>
  <c r="M565" i="1"/>
  <c r="L566" i="1"/>
  <c r="M566" i="1"/>
  <c r="L567" i="1"/>
  <c r="M567" i="1"/>
  <c r="L568" i="1"/>
  <c r="M568" i="1"/>
  <c r="L569" i="1"/>
  <c r="M569" i="1"/>
  <c r="L570" i="1"/>
  <c r="M570" i="1"/>
  <c r="L571" i="1"/>
  <c r="M571" i="1"/>
  <c r="L572" i="1"/>
  <c r="M572" i="1"/>
  <c r="L573" i="1"/>
  <c r="M573" i="1"/>
  <c r="L574" i="1"/>
  <c r="M574" i="1"/>
  <c r="L575" i="1"/>
  <c r="M575" i="1"/>
  <c r="L576" i="1"/>
  <c r="M576" i="1"/>
  <c r="L577" i="1"/>
  <c r="M577" i="1"/>
  <c r="L578" i="1"/>
  <c r="M578" i="1"/>
  <c r="L579" i="1"/>
  <c r="M579" i="1"/>
  <c r="L580" i="1"/>
  <c r="M580" i="1"/>
  <c r="L581" i="1"/>
  <c r="M581" i="1"/>
  <c r="L582" i="1"/>
  <c r="M582" i="1"/>
  <c r="L583" i="1"/>
  <c r="M583" i="1"/>
  <c r="L584" i="1"/>
  <c r="M584" i="1"/>
  <c r="L585" i="1"/>
  <c r="M585" i="1"/>
  <c r="L586" i="1"/>
  <c r="M586" i="1"/>
  <c r="L587" i="1"/>
  <c r="M587" i="1"/>
  <c r="L588" i="1"/>
  <c r="M588" i="1"/>
  <c r="L589" i="1"/>
  <c r="M589" i="1"/>
  <c r="L590" i="1"/>
  <c r="M590" i="1"/>
  <c r="L591" i="1"/>
  <c r="M591" i="1"/>
  <c r="L592" i="1"/>
  <c r="M592" i="1"/>
  <c r="L593" i="1"/>
  <c r="M593" i="1"/>
  <c r="L594" i="1"/>
  <c r="M594" i="1"/>
  <c r="L595" i="1"/>
  <c r="M595" i="1"/>
  <c r="L596" i="1"/>
  <c r="M596" i="1"/>
  <c r="L597" i="1"/>
  <c r="M597" i="1"/>
  <c r="L598" i="1"/>
  <c r="M598" i="1"/>
  <c r="L599" i="1"/>
  <c r="M599" i="1"/>
  <c r="L600" i="1"/>
  <c r="M600" i="1"/>
  <c r="L601" i="1"/>
  <c r="M601" i="1"/>
  <c r="L602" i="1"/>
  <c r="M602" i="1"/>
  <c r="L603" i="1"/>
  <c r="M603" i="1"/>
  <c r="L604" i="1"/>
  <c r="M604" i="1"/>
  <c r="L605" i="1"/>
  <c r="M605" i="1"/>
  <c r="L606" i="1"/>
  <c r="M606" i="1"/>
  <c r="L607" i="1"/>
  <c r="M607" i="1"/>
  <c r="L608" i="1"/>
  <c r="M608" i="1"/>
  <c r="L609" i="1"/>
  <c r="M609" i="1"/>
  <c r="L610" i="1"/>
  <c r="M610" i="1"/>
  <c r="L611" i="1"/>
  <c r="M611" i="1"/>
  <c r="L612" i="1"/>
  <c r="M612" i="1"/>
  <c r="L613" i="1"/>
  <c r="M613" i="1"/>
  <c r="L614" i="1"/>
  <c r="M614" i="1"/>
  <c r="L615" i="1"/>
  <c r="M615" i="1"/>
  <c r="L616" i="1"/>
  <c r="M616" i="1"/>
  <c r="L617" i="1"/>
  <c r="M617" i="1"/>
  <c r="L618" i="1"/>
  <c r="M618" i="1"/>
  <c r="L619" i="1"/>
  <c r="M619" i="1"/>
  <c r="L620" i="1"/>
  <c r="M620" i="1"/>
  <c r="L621" i="1"/>
  <c r="M621" i="1"/>
  <c r="L622" i="1"/>
  <c r="M622" i="1"/>
  <c r="L623" i="1"/>
  <c r="M623" i="1"/>
  <c r="L624" i="1"/>
  <c r="M624" i="1"/>
  <c r="L625" i="1"/>
  <c r="M625" i="1"/>
  <c r="L626" i="1"/>
  <c r="M626" i="1"/>
  <c r="L627" i="1"/>
  <c r="M627" i="1"/>
  <c r="L628" i="1"/>
  <c r="M628" i="1"/>
  <c r="L629" i="1"/>
  <c r="M629" i="1"/>
  <c r="L630" i="1"/>
  <c r="M630" i="1"/>
  <c r="L631" i="1"/>
  <c r="M631" i="1"/>
  <c r="L632" i="1"/>
  <c r="M632" i="1"/>
  <c r="L633" i="1"/>
  <c r="M633" i="1"/>
  <c r="L634" i="1"/>
  <c r="M634" i="1"/>
  <c r="L635" i="1"/>
  <c r="M635" i="1"/>
  <c r="L636" i="1"/>
  <c r="M636" i="1"/>
  <c r="L637" i="1"/>
  <c r="M637" i="1"/>
  <c r="L638" i="1"/>
  <c r="M638" i="1"/>
  <c r="L639" i="1"/>
  <c r="M639" i="1"/>
  <c r="L640" i="1"/>
  <c r="M640" i="1"/>
  <c r="L641" i="1"/>
  <c r="M641" i="1"/>
  <c r="L642" i="1"/>
  <c r="M642" i="1"/>
  <c r="L643" i="1"/>
  <c r="M643" i="1"/>
  <c r="L644" i="1"/>
  <c r="M644" i="1"/>
  <c r="L645" i="1"/>
  <c r="M645" i="1"/>
  <c r="L646" i="1"/>
  <c r="M646" i="1"/>
  <c r="L647" i="1"/>
  <c r="M647" i="1"/>
  <c r="L648" i="1"/>
  <c r="M648" i="1"/>
  <c r="L649" i="1"/>
  <c r="M649" i="1"/>
  <c r="L650" i="1"/>
  <c r="M650" i="1"/>
  <c r="L651" i="1"/>
  <c r="M651" i="1"/>
  <c r="L652" i="1"/>
  <c r="M652" i="1"/>
  <c r="L653" i="1"/>
  <c r="M653" i="1"/>
  <c r="L654" i="1"/>
  <c r="M654" i="1"/>
  <c r="L655" i="1"/>
  <c r="M655" i="1"/>
  <c r="L656" i="1"/>
  <c r="M656" i="1"/>
  <c r="L657" i="1"/>
  <c r="M657" i="1"/>
  <c r="L658" i="1"/>
  <c r="M658" i="1"/>
  <c r="L659" i="1"/>
  <c r="M659" i="1"/>
  <c r="L660" i="1"/>
  <c r="M660" i="1"/>
  <c r="L661" i="1"/>
  <c r="M661" i="1"/>
  <c r="L662" i="1"/>
  <c r="M662" i="1"/>
  <c r="L663" i="1"/>
  <c r="M663" i="1"/>
  <c r="L664" i="1"/>
  <c r="M664" i="1"/>
  <c r="L665" i="1"/>
  <c r="M665" i="1"/>
  <c r="L666" i="1"/>
  <c r="M666" i="1"/>
  <c r="L667" i="1"/>
  <c r="M667" i="1"/>
  <c r="L668" i="1"/>
  <c r="M668" i="1"/>
  <c r="L669" i="1"/>
  <c r="M669" i="1"/>
  <c r="L670" i="1"/>
  <c r="M670" i="1"/>
  <c r="L671" i="1"/>
  <c r="M671" i="1"/>
  <c r="L672" i="1"/>
  <c r="M672" i="1"/>
  <c r="L673" i="1"/>
  <c r="M673" i="1"/>
  <c r="L674" i="1"/>
  <c r="M674" i="1"/>
  <c r="L675" i="1"/>
  <c r="M675" i="1"/>
  <c r="L676" i="1"/>
  <c r="M676" i="1"/>
  <c r="L677" i="1"/>
  <c r="M677" i="1"/>
  <c r="L678" i="1"/>
  <c r="M678" i="1"/>
  <c r="L679" i="1"/>
  <c r="M679" i="1"/>
  <c r="L680" i="1"/>
  <c r="M680" i="1"/>
  <c r="L681" i="1"/>
  <c r="M681" i="1"/>
  <c r="L682" i="1"/>
  <c r="M682" i="1"/>
  <c r="L683" i="1"/>
  <c r="M683" i="1"/>
  <c r="L684" i="1"/>
  <c r="M684" i="1"/>
  <c r="L685" i="1"/>
  <c r="M685" i="1"/>
  <c r="L686" i="1"/>
  <c r="M686" i="1"/>
  <c r="L687" i="1"/>
  <c r="M687" i="1"/>
  <c r="L688" i="1"/>
  <c r="M688" i="1"/>
  <c r="L689" i="1"/>
  <c r="M689" i="1"/>
  <c r="L690" i="1"/>
  <c r="M690" i="1"/>
  <c r="L691" i="1"/>
  <c r="M691" i="1"/>
  <c r="L692" i="1"/>
  <c r="M692" i="1"/>
  <c r="L693" i="1"/>
  <c r="M693" i="1"/>
  <c r="L694" i="1"/>
  <c r="M694" i="1"/>
  <c r="L695" i="1"/>
  <c r="M695" i="1"/>
  <c r="L696" i="1"/>
  <c r="M696" i="1"/>
  <c r="L697" i="1"/>
  <c r="M697" i="1"/>
  <c r="L698" i="1"/>
  <c r="M698" i="1"/>
  <c r="L699" i="1"/>
  <c r="M699" i="1"/>
  <c r="L700" i="1"/>
  <c r="M700" i="1"/>
  <c r="L701" i="1"/>
  <c r="M701" i="1"/>
  <c r="L702" i="1"/>
  <c r="M702" i="1"/>
  <c r="L703" i="1"/>
  <c r="M703" i="1"/>
  <c r="L704" i="1"/>
  <c r="M704" i="1"/>
  <c r="L705" i="1"/>
  <c r="M705" i="1"/>
  <c r="L706" i="1"/>
  <c r="M706" i="1"/>
  <c r="L707" i="1"/>
  <c r="M707" i="1"/>
  <c r="L708" i="1"/>
  <c r="M708" i="1"/>
  <c r="L709" i="1"/>
  <c r="M709" i="1"/>
  <c r="L710" i="1"/>
  <c r="M710" i="1"/>
  <c r="L711" i="1"/>
  <c r="M711" i="1"/>
  <c r="L712" i="1"/>
  <c r="M712" i="1"/>
  <c r="L713" i="1"/>
  <c r="M713" i="1"/>
  <c r="L714" i="1"/>
  <c r="M714" i="1"/>
  <c r="L715" i="1"/>
  <c r="M715" i="1"/>
  <c r="L716" i="1"/>
  <c r="M716" i="1"/>
  <c r="L717" i="1"/>
  <c r="M717" i="1"/>
  <c r="L718" i="1"/>
  <c r="M718" i="1"/>
  <c r="L719" i="1"/>
  <c r="M719" i="1"/>
  <c r="L720" i="1"/>
  <c r="M720" i="1"/>
  <c r="L721" i="1"/>
  <c r="M721" i="1"/>
  <c r="L722" i="1"/>
  <c r="M722" i="1"/>
  <c r="L723" i="1"/>
  <c r="M723" i="1"/>
  <c r="L724" i="1"/>
  <c r="M724" i="1"/>
  <c r="L725" i="1"/>
  <c r="M725" i="1"/>
  <c r="L726" i="1"/>
  <c r="M726" i="1"/>
  <c r="L727" i="1"/>
  <c r="M727" i="1"/>
  <c r="L728" i="1"/>
  <c r="M728" i="1"/>
  <c r="L729" i="1"/>
  <c r="M729" i="1"/>
  <c r="L730" i="1"/>
  <c r="M730" i="1"/>
  <c r="L731" i="1"/>
  <c r="M731" i="1"/>
  <c r="L732" i="1"/>
  <c r="M732" i="1"/>
  <c r="L733" i="1"/>
  <c r="M733" i="1"/>
  <c r="L734" i="1"/>
  <c r="M734" i="1"/>
  <c r="L735" i="1"/>
  <c r="M735" i="1"/>
  <c r="L736" i="1"/>
  <c r="M736" i="1"/>
  <c r="L737" i="1"/>
  <c r="M737" i="1"/>
  <c r="L738" i="1"/>
  <c r="M738" i="1"/>
  <c r="L739" i="1"/>
  <c r="M739" i="1"/>
  <c r="L740" i="1"/>
  <c r="M740" i="1"/>
  <c r="L741" i="1"/>
  <c r="M741" i="1"/>
  <c r="L742" i="1"/>
  <c r="M742" i="1"/>
  <c r="L743" i="1"/>
  <c r="M743" i="1"/>
  <c r="L744" i="1"/>
  <c r="M744" i="1"/>
  <c r="L745" i="1"/>
  <c r="M745" i="1"/>
  <c r="L746" i="1"/>
  <c r="M746" i="1"/>
  <c r="L747" i="1"/>
  <c r="M747" i="1"/>
  <c r="L748" i="1"/>
  <c r="M748" i="1"/>
  <c r="L749" i="1"/>
  <c r="M749" i="1"/>
  <c r="L750" i="1"/>
  <c r="M750" i="1"/>
  <c r="L751" i="1"/>
  <c r="M751" i="1"/>
  <c r="L752" i="1"/>
  <c r="M752" i="1"/>
  <c r="L753" i="1"/>
  <c r="M753" i="1"/>
  <c r="L754" i="1"/>
  <c r="M754" i="1"/>
  <c r="L755" i="1"/>
  <c r="M755" i="1"/>
  <c r="L756" i="1"/>
  <c r="M756" i="1"/>
  <c r="L757" i="1"/>
  <c r="M757" i="1"/>
  <c r="L758" i="1"/>
  <c r="M758" i="1"/>
  <c r="L759" i="1"/>
  <c r="M759" i="1"/>
  <c r="L760" i="1"/>
  <c r="M760" i="1"/>
  <c r="L761" i="1"/>
  <c r="M761" i="1"/>
  <c r="L762" i="1"/>
  <c r="M762" i="1"/>
  <c r="L763" i="1"/>
  <c r="M763" i="1"/>
  <c r="L764" i="1"/>
  <c r="M764" i="1"/>
  <c r="L765" i="1"/>
  <c r="M765" i="1"/>
  <c r="L766" i="1"/>
  <c r="M766" i="1"/>
  <c r="L767" i="1"/>
  <c r="M767" i="1"/>
  <c r="L768" i="1"/>
  <c r="M768" i="1"/>
  <c r="L769" i="1"/>
  <c r="M769" i="1"/>
  <c r="L770" i="1"/>
  <c r="M770" i="1"/>
  <c r="L771" i="1"/>
  <c r="M771" i="1"/>
  <c r="L772" i="1"/>
  <c r="M772" i="1"/>
  <c r="L773" i="1"/>
  <c r="M773" i="1"/>
  <c r="L774" i="1"/>
  <c r="M774" i="1"/>
  <c r="L775" i="1"/>
  <c r="M775" i="1"/>
  <c r="L776" i="1"/>
  <c r="M776" i="1"/>
  <c r="L777" i="1"/>
  <c r="M777" i="1"/>
  <c r="L778" i="1"/>
  <c r="M778" i="1"/>
  <c r="L779" i="1"/>
  <c r="M779" i="1"/>
  <c r="L780" i="1"/>
  <c r="M780" i="1"/>
  <c r="L781" i="1"/>
  <c r="M781" i="1"/>
  <c r="L782" i="1"/>
  <c r="M782" i="1"/>
  <c r="L783" i="1"/>
  <c r="M783" i="1"/>
  <c r="L784" i="1"/>
  <c r="M784" i="1"/>
  <c r="L785" i="1"/>
  <c r="M785" i="1"/>
  <c r="L786" i="1"/>
  <c r="M786" i="1"/>
  <c r="L787" i="1"/>
  <c r="M787" i="1"/>
  <c r="L788" i="1"/>
  <c r="M788" i="1"/>
  <c r="L789" i="1"/>
  <c r="M789" i="1"/>
  <c r="L790" i="1"/>
  <c r="M790" i="1"/>
  <c r="L791" i="1"/>
  <c r="M791" i="1"/>
  <c r="L792" i="1"/>
  <c r="M792" i="1"/>
  <c r="L793" i="1"/>
  <c r="M793" i="1"/>
  <c r="L794" i="1"/>
  <c r="M794" i="1"/>
  <c r="L795" i="1"/>
  <c r="M795" i="1"/>
  <c r="L796" i="1"/>
  <c r="M796" i="1"/>
  <c r="L797" i="1"/>
  <c r="M797" i="1"/>
  <c r="L798" i="1"/>
  <c r="M798" i="1"/>
  <c r="L799" i="1"/>
  <c r="M799" i="1"/>
  <c r="L800" i="1"/>
  <c r="M800" i="1"/>
  <c r="L801" i="1"/>
  <c r="M801" i="1"/>
  <c r="L802" i="1"/>
  <c r="M802" i="1"/>
  <c r="L803" i="1"/>
  <c r="M803" i="1"/>
  <c r="L804" i="1"/>
  <c r="M804" i="1"/>
  <c r="L805" i="1"/>
  <c r="M805" i="1"/>
  <c r="L806" i="1"/>
  <c r="M806" i="1"/>
  <c r="L807" i="1"/>
  <c r="M807" i="1"/>
  <c r="L808" i="1"/>
  <c r="M808" i="1"/>
  <c r="L809" i="1"/>
  <c r="M809" i="1"/>
  <c r="L810" i="1"/>
  <c r="M810" i="1"/>
  <c r="L811" i="1"/>
  <c r="M811" i="1"/>
  <c r="L812" i="1"/>
  <c r="M812" i="1"/>
  <c r="L813" i="1"/>
  <c r="M813" i="1"/>
  <c r="L814" i="1"/>
  <c r="M814" i="1"/>
  <c r="L815" i="1"/>
  <c r="M815" i="1"/>
  <c r="L816" i="1"/>
  <c r="M816" i="1"/>
  <c r="L817" i="1"/>
  <c r="M817" i="1"/>
  <c r="L818" i="1"/>
  <c r="M818" i="1"/>
  <c r="L819" i="1"/>
  <c r="M819" i="1"/>
  <c r="L820" i="1"/>
  <c r="M820" i="1"/>
  <c r="L821" i="1"/>
  <c r="M821" i="1"/>
  <c r="L822" i="1"/>
  <c r="M822" i="1"/>
  <c r="L823" i="1"/>
  <c r="M823" i="1"/>
  <c r="L824" i="1"/>
  <c r="M824" i="1"/>
  <c r="L825" i="1"/>
  <c r="M825" i="1"/>
  <c r="L826" i="1"/>
  <c r="M826" i="1"/>
  <c r="L827" i="1"/>
  <c r="M827" i="1"/>
  <c r="L828" i="1"/>
  <c r="M828" i="1"/>
  <c r="L829" i="1"/>
  <c r="M829" i="1"/>
  <c r="L830" i="1"/>
  <c r="M830" i="1"/>
  <c r="L831" i="1"/>
  <c r="M831" i="1"/>
  <c r="L832" i="1"/>
  <c r="M832" i="1"/>
  <c r="L833" i="1"/>
  <c r="M833" i="1"/>
  <c r="L834" i="1"/>
  <c r="M834" i="1"/>
  <c r="L835" i="1"/>
  <c r="M835" i="1"/>
  <c r="L836" i="1"/>
  <c r="M836" i="1"/>
  <c r="L837" i="1"/>
  <c r="M837" i="1"/>
  <c r="L838" i="1"/>
  <c r="M838" i="1"/>
  <c r="L839" i="1"/>
  <c r="M839" i="1"/>
  <c r="L840" i="1"/>
  <c r="M840" i="1"/>
  <c r="L841" i="1"/>
  <c r="M841" i="1"/>
  <c r="L842" i="1"/>
  <c r="M842" i="1"/>
  <c r="L843" i="1"/>
  <c r="M843" i="1"/>
  <c r="L844" i="1"/>
  <c r="M844" i="1"/>
  <c r="L845" i="1"/>
  <c r="M845" i="1"/>
  <c r="L846" i="1"/>
  <c r="M846" i="1"/>
  <c r="L847" i="1"/>
  <c r="M847" i="1"/>
  <c r="L848" i="1"/>
  <c r="M848" i="1"/>
  <c r="L849" i="1"/>
  <c r="M849" i="1"/>
  <c r="L850" i="1"/>
  <c r="M850" i="1"/>
  <c r="L851" i="1"/>
  <c r="M851" i="1"/>
  <c r="L852" i="1"/>
  <c r="M852" i="1"/>
  <c r="L853" i="1"/>
  <c r="M853" i="1"/>
  <c r="L854" i="1"/>
  <c r="M854" i="1"/>
  <c r="L855" i="1"/>
  <c r="M855" i="1"/>
  <c r="L856" i="1"/>
  <c r="M856" i="1"/>
  <c r="L857" i="1"/>
  <c r="M857" i="1"/>
  <c r="L858" i="1"/>
  <c r="M858" i="1"/>
  <c r="L859" i="1"/>
  <c r="M859" i="1"/>
  <c r="L860" i="1"/>
  <c r="M860" i="1"/>
  <c r="L861" i="1"/>
  <c r="M861" i="1"/>
  <c r="L862" i="1"/>
  <c r="M862" i="1"/>
  <c r="L863" i="1"/>
  <c r="M863" i="1"/>
  <c r="L864" i="1"/>
  <c r="M864" i="1"/>
  <c r="L865" i="1"/>
  <c r="M865" i="1"/>
  <c r="L866" i="1"/>
  <c r="M866" i="1"/>
  <c r="L867" i="1"/>
  <c r="M867" i="1"/>
  <c r="L868" i="1"/>
  <c r="M868" i="1"/>
  <c r="L869" i="1"/>
  <c r="M869" i="1"/>
  <c r="L870" i="1"/>
  <c r="M870" i="1"/>
  <c r="L871" i="1"/>
  <c r="M871" i="1"/>
  <c r="L872" i="1"/>
  <c r="M872" i="1"/>
  <c r="L873" i="1"/>
  <c r="M873" i="1"/>
  <c r="L874" i="1"/>
  <c r="M874" i="1"/>
  <c r="L875" i="1"/>
  <c r="M875" i="1"/>
  <c r="L876" i="1"/>
  <c r="M876" i="1"/>
  <c r="L877" i="1"/>
  <c r="M877" i="1"/>
  <c r="L878" i="1"/>
  <c r="M878" i="1"/>
  <c r="L879" i="1"/>
  <c r="M879" i="1"/>
  <c r="L880" i="1"/>
  <c r="M880" i="1"/>
  <c r="L881" i="1"/>
  <c r="M881" i="1"/>
  <c r="L882" i="1"/>
  <c r="M882" i="1"/>
  <c r="L883" i="1"/>
  <c r="M883" i="1"/>
  <c r="L884" i="1"/>
  <c r="M884" i="1"/>
  <c r="L885" i="1"/>
  <c r="M885" i="1"/>
  <c r="L886" i="1"/>
  <c r="M886" i="1"/>
  <c r="L887" i="1"/>
  <c r="M887" i="1"/>
  <c r="L888" i="1"/>
  <c r="M888" i="1"/>
  <c r="L889" i="1"/>
  <c r="M889" i="1"/>
  <c r="L890" i="1"/>
  <c r="M890" i="1"/>
  <c r="L891" i="1"/>
  <c r="M891" i="1"/>
  <c r="L892" i="1"/>
  <c r="M892" i="1"/>
  <c r="L893" i="1"/>
  <c r="M893" i="1"/>
  <c r="L894" i="1"/>
  <c r="M894" i="1"/>
  <c r="L895" i="1"/>
  <c r="M895" i="1"/>
  <c r="L896" i="1"/>
  <c r="M896" i="1"/>
  <c r="L897" i="1"/>
  <c r="M897" i="1"/>
  <c r="L898" i="1"/>
  <c r="M898" i="1"/>
  <c r="L899" i="1"/>
  <c r="M899" i="1"/>
  <c r="L900" i="1"/>
  <c r="M900" i="1"/>
  <c r="L901" i="1"/>
  <c r="M901" i="1"/>
  <c r="L902" i="1"/>
  <c r="M902" i="1"/>
  <c r="L903" i="1"/>
  <c r="M903" i="1"/>
  <c r="L904" i="1"/>
  <c r="M904" i="1"/>
  <c r="L905" i="1"/>
  <c r="M905" i="1"/>
  <c r="L906" i="1"/>
  <c r="M906" i="1"/>
  <c r="L907" i="1"/>
  <c r="M907" i="1"/>
  <c r="L908" i="1"/>
  <c r="M908" i="1"/>
  <c r="L909" i="1"/>
  <c r="M909" i="1"/>
  <c r="L910" i="1"/>
  <c r="M910" i="1"/>
  <c r="L911" i="1"/>
  <c r="M911" i="1"/>
  <c r="L912" i="1"/>
  <c r="M912" i="1"/>
  <c r="L913" i="1"/>
  <c r="M913" i="1"/>
  <c r="L914" i="1"/>
  <c r="M914" i="1"/>
  <c r="L915" i="1"/>
  <c r="M915" i="1"/>
  <c r="L916" i="1"/>
  <c r="M916" i="1"/>
  <c r="L917" i="1"/>
  <c r="M917" i="1"/>
  <c r="L918" i="1"/>
  <c r="M918" i="1"/>
  <c r="L919" i="1"/>
  <c r="M919" i="1"/>
  <c r="L920" i="1"/>
  <c r="M920" i="1"/>
  <c r="L921" i="1"/>
  <c r="M921" i="1"/>
  <c r="L922" i="1"/>
  <c r="M922" i="1"/>
  <c r="L923" i="1"/>
  <c r="M923" i="1"/>
  <c r="L924" i="1"/>
  <c r="M924" i="1"/>
  <c r="L925" i="1"/>
  <c r="M925" i="1"/>
  <c r="L926" i="1"/>
  <c r="M926" i="1"/>
  <c r="L927" i="1"/>
  <c r="M927" i="1"/>
  <c r="L928" i="1"/>
  <c r="M928" i="1"/>
  <c r="L929" i="1"/>
  <c r="M929" i="1"/>
  <c r="L930" i="1"/>
  <c r="M930" i="1"/>
  <c r="L931" i="1"/>
  <c r="M931" i="1"/>
  <c r="L932" i="1"/>
  <c r="M932" i="1"/>
  <c r="L933" i="1"/>
  <c r="M933" i="1"/>
  <c r="L934" i="1"/>
  <c r="M934" i="1"/>
  <c r="L935" i="1"/>
  <c r="M935" i="1"/>
  <c r="L936" i="1"/>
  <c r="M936" i="1"/>
  <c r="L937" i="1"/>
  <c r="M937" i="1"/>
  <c r="L938" i="1"/>
  <c r="M938" i="1"/>
  <c r="L939" i="1"/>
  <c r="M939" i="1"/>
  <c r="L940" i="1"/>
  <c r="M940" i="1"/>
  <c r="L941" i="1"/>
  <c r="M941" i="1"/>
  <c r="L942" i="1"/>
  <c r="M942" i="1"/>
  <c r="L943" i="1"/>
  <c r="M943" i="1"/>
  <c r="L944" i="1"/>
  <c r="M944" i="1"/>
  <c r="L945" i="1"/>
  <c r="M945" i="1"/>
  <c r="L946" i="1"/>
  <c r="M946" i="1"/>
  <c r="L947" i="1"/>
  <c r="M947" i="1"/>
  <c r="L948" i="1"/>
  <c r="M948" i="1"/>
  <c r="L949" i="1"/>
  <c r="M949" i="1"/>
  <c r="L950" i="1"/>
  <c r="M950" i="1"/>
  <c r="L951" i="1"/>
  <c r="M951" i="1"/>
  <c r="L952" i="1"/>
  <c r="M952" i="1"/>
  <c r="L953" i="1"/>
  <c r="M953" i="1"/>
  <c r="L954" i="1"/>
  <c r="M954" i="1"/>
  <c r="L955" i="1"/>
  <c r="M955" i="1"/>
  <c r="L956" i="1"/>
  <c r="M956" i="1"/>
  <c r="L957" i="1"/>
  <c r="M957" i="1"/>
  <c r="L958" i="1"/>
  <c r="M958" i="1"/>
  <c r="L959" i="1"/>
  <c r="M959" i="1"/>
  <c r="L960" i="1"/>
  <c r="M960" i="1"/>
  <c r="L961" i="1"/>
  <c r="M961" i="1"/>
  <c r="L962" i="1"/>
  <c r="M962" i="1"/>
  <c r="L963" i="1"/>
  <c r="M963" i="1"/>
  <c r="L964" i="1"/>
  <c r="M964" i="1"/>
  <c r="L965" i="1"/>
  <c r="M965" i="1"/>
  <c r="L966" i="1"/>
  <c r="M966" i="1"/>
  <c r="L967" i="1"/>
  <c r="M967" i="1"/>
  <c r="L968" i="1"/>
  <c r="M968" i="1"/>
  <c r="L969" i="1"/>
  <c r="M969" i="1"/>
  <c r="L970" i="1"/>
  <c r="M970" i="1"/>
  <c r="L971" i="1"/>
  <c r="M971" i="1"/>
  <c r="L972" i="1"/>
  <c r="M972" i="1"/>
  <c r="L973" i="1"/>
  <c r="M973" i="1"/>
  <c r="L974" i="1"/>
  <c r="M974" i="1"/>
  <c r="L975" i="1"/>
  <c r="M975" i="1"/>
  <c r="L976" i="1"/>
  <c r="M976" i="1"/>
  <c r="L977" i="1"/>
  <c r="M977" i="1"/>
  <c r="L978" i="1"/>
  <c r="M978" i="1"/>
  <c r="L979" i="1"/>
  <c r="M979" i="1"/>
  <c r="L980" i="1"/>
  <c r="M980" i="1"/>
  <c r="L981" i="1"/>
  <c r="M981" i="1"/>
  <c r="L982" i="1"/>
  <c r="M982" i="1"/>
  <c r="L983" i="1"/>
  <c r="M983" i="1"/>
  <c r="L984" i="1"/>
  <c r="M984" i="1"/>
  <c r="L985" i="1"/>
  <c r="M985" i="1"/>
  <c r="L986" i="1"/>
  <c r="M986" i="1"/>
  <c r="L987" i="1"/>
  <c r="M987" i="1"/>
  <c r="L988" i="1"/>
  <c r="M988" i="1"/>
  <c r="L989" i="1"/>
  <c r="M989" i="1"/>
  <c r="L990" i="1"/>
  <c r="M990" i="1"/>
  <c r="L991" i="1"/>
  <c r="M991" i="1"/>
  <c r="L992" i="1"/>
  <c r="M992" i="1"/>
  <c r="L993" i="1"/>
  <c r="M993" i="1"/>
  <c r="L994" i="1"/>
  <c r="M994" i="1"/>
  <c r="L995" i="1"/>
  <c r="M995" i="1"/>
  <c r="L996" i="1"/>
  <c r="M996" i="1"/>
  <c r="L997" i="1"/>
  <c r="M997" i="1"/>
  <c r="L998" i="1"/>
  <c r="M998" i="1"/>
  <c r="L999" i="1"/>
  <c r="M999" i="1"/>
  <c r="L1000" i="1"/>
  <c r="M1000" i="1"/>
  <c r="L1001" i="1"/>
  <c r="M1001" i="1"/>
  <c r="L1002" i="1"/>
  <c r="M1002" i="1"/>
  <c r="L1003" i="1"/>
  <c r="M1003" i="1"/>
  <c r="L1004" i="1"/>
  <c r="M1004" i="1"/>
  <c r="L1005" i="1"/>
  <c r="M1005" i="1"/>
  <c r="L1006" i="1"/>
  <c r="M1006" i="1"/>
  <c r="L1007" i="1"/>
  <c r="M1007" i="1"/>
  <c r="L1008" i="1"/>
  <c r="M1008" i="1"/>
  <c r="L1009" i="1"/>
  <c r="M1009" i="1"/>
  <c r="L1010" i="1"/>
  <c r="M1010" i="1"/>
  <c r="L1011" i="1"/>
  <c r="M1011" i="1"/>
  <c r="L1012" i="1"/>
  <c r="M1012" i="1"/>
  <c r="L1013" i="1"/>
  <c r="M1013" i="1"/>
  <c r="L1014" i="1"/>
  <c r="M1014" i="1"/>
  <c r="L1015" i="1"/>
  <c r="M1015" i="1"/>
  <c r="L1016" i="1"/>
  <c r="M1016" i="1"/>
  <c r="L1017" i="1"/>
  <c r="M1017" i="1"/>
  <c r="L1018" i="1"/>
  <c r="M1018" i="1"/>
  <c r="L1019" i="1"/>
  <c r="M1019" i="1"/>
  <c r="L1020" i="1"/>
  <c r="M1020" i="1"/>
  <c r="L1021" i="1"/>
  <c r="M1021" i="1"/>
  <c r="L1022" i="1"/>
  <c r="M1022" i="1"/>
  <c r="L1023" i="1"/>
  <c r="M1023" i="1"/>
  <c r="L1024" i="1"/>
  <c r="M1024" i="1"/>
  <c r="L1025" i="1"/>
  <c r="M1025" i="1"/>
  <c r="L1026" i="1"/>
  <c r="M1026" i="1"/>
  <c r="L1027" i="1"/>
  <c r="M1027" i="1"/>
  <c r="L1028" i="1"/>
  <c r="M1028" i="1"/>
  <c r="L1029" i="1"/>
  <c r="M1029" i="1"/>
  <c r="L1030" i="1"/>
  <c r="M1030" i="1"/>
  <c r="L1031" i="1"/>
  <c r="M1031" i="1"/>
  <c r="L1032" i="1"/>
  <c r="M1032" i="1"/>
  <c r="L1033" i="1"/>
  <c r="M1033" i="1"/>
  <c r="L1034" i="1"/>
  <c r="M1034" i="1"/>
  <c r="L1035" i="1"/>
  <c r="M1035" i="1"/>
  <c r="L1036" i="1"/>
  <c r="M1036" i="1"/>
  <c r="L1037" i="1"/>
  <c r="M1037" i="1"/>
  <c r="L1038" i="1"/>
  <c r="M1038" i="1"/>
  <c r="L1039" i="1"/>
  <c r="M1039" i="1"/>
  <c r="L1040" i="1"/>
  <c r="M1040" i="1"/>
  <c r="L1041" i="1"/>
  <c r="M1041" i="1"/>
  <c r="L1042" i="1"/>
  <c r="M1042" i="1"/>
  <c r="L1043" i="1"/>
  <c r="M1043" i="1"/>
  <c r="L1044" i="1"/>
  <c r="M1044" i="1"/>
  <c r="L1045" i="1"/>
  <c r="M1045" i="1"/>
  <c r="L1046" i="1"/>
  <c r="M1046" i="1"/>
  <c r="L1047" i="1"/>
  <c r="M1047" i="1"/>
  <c r="L1048" i="1"/>
  <c r="M1048" i="1"/>
  <c r="L1049" i="1"/>
  <c r="M1049" i="1"/>
  <c r="L1050" i="1"/>
  <c r="M1050" i="1"/>
  <c r="L1051" i="1"/>
  <c r="M1051" i="1"/>
  <c r="L1052" i="1"/>
  <c r="M1052" i="1"/>
  <c r="L1053" i="1"/>
  <c r="M1053" i="1"/>
  <c r="L1054" i="1"/>
  <c r="M1054" i="1"/>
  <c r="L1055" i="1"/>
  <c r="M1055" i="1"/>
  <c r="L1056" i="1"/>
  <c r="M1056" i="1"/>
  <c r="L1057" i="1"/>
  <c r="M1057" i="1"/>
  <c r="L1058" i="1"/>
  <c r="M1058" i="1"/>
  <c r="L1059" i="1"/>
  <c r="M1059" i="1"/>
  <c r="L1060" i="1"/>
  <c r="M1060" i="1"/>
  <c r="L1061" i="1"/>
  <c r="M1061" i="1"/>
  <c r="L1062" i="1"/>
  <c r="M1062" i="1"/>
  <c r="L1063" i="1"/>
  <c r="M1063" i="1"/>
  <c r="L1064" i="1"/>
  <c r="M1064" i="1"/>
  <c r="L1065" i="1"/>
  <c r="M1065" i="1"/>
  <c r="L1066" i="1"/>
  <c r="M1066" i="1"/>
  <c r="L1067" i="1"/>
  <c r="M1067" i="1"/>
  <c r="L1068" i="1"/>
  <c r="M1068" i="1"/>
  <c r="L1069" i="1"/>
  <c r="M1069" i="1"/>
  <c r="L1070" i="1"/>
  <c r="M1070" i="1"/>
  <c r="L1071" i="1"/>
  <c r="M1071" i="1"/>
  <c r="L1072" i="1"/>
  <c r="M1072" i="1"/>
  <c r="L1073" i="1"/>
  <c r="M1073" i="1"/>
  <c r="L1074" i="1"/>
  <c r="M1074" i="1"/>
  <c r="L1075" i="1"/>
  <c r="M1075" i="1"/>
  <c r="L1076" i="1"/>
  <c r="M1076" i="1"/>
  <c r="L1077" i="1"/>
  <c r="M1077" i="1"/>
  <c r="L1078" i="1"/>
  <c r="M1078" i="1"/>
  <c r="L1079" i="1"/>
  <c r="M1079" i="1"/>
  <c r="L1080" i="1"/>
  <c r="M1080" i="1"/>
  <c r="L1081" i="1"/>
  <c r="M1081" i="1"/>
  <c r="L1082" i="1"/>
  <c r="M1082" i="1"/>
  <c r="L1083" i="1"/>
  <c r="M1083" i="1"/>
  <c r="L1084" i="1"/>
  <c r="M1084" i="1"/>
  <c r="L1085" i="1"/>
  <c r="M1085" i="1"/>
  <c r="L1086" i="1"/>
  <c r="M1086" i="1"/>
  <c r="L1087" i="1"/>
  <c r="M1087" i="1"/>
  <c r="L1088" i="1"/>
  <c r="M1088" i="1"/>
  <c r="L1089" i="1"/>
  <c r="M1089" i="1"/>
  <c r="L1090" i="1"/>
  <c r="M1090" i="1"/>
  <c r="L1091" i="1"/>
  <c r="M1091" i="1"/>
  <c r="L1092" i="1"/>
  <c r="M1092" i="1"/>
  <c r="L1093" i="1"/>
  <c r="M1093" i="1"/>
  <c r="L1094" i="1"/>
  <c r="M1094" i="1"/>
  <c r="L1095" i="1"/>
  <c r="M1095" i="1"/>
  <c r="L1096" i="1"/>
  <c r="M1096" i="1"/>
  <c r="L1097" i="1"/>
  <c r="M1097" i="1"/>
  <c r="L1098" i="1"/>
  <c r="M1098" i="1"/>
  <c r="L1099" i="1"/>
  <c r="M1099" i="1"/>
  <c r="L1100" i="1"/>
  <c r="M1100" i="1"/>
  <c r="L1101" i="1"/>
  <c r="M1101" i="1"/>
  <c r="L1102" i="1"/>
  <c r="M1102" i="1"/>
  <c r="L1103" i="1"/>
  <c r="M1103" i="1"/>
  <c r="L1104" i="1"/>
  <c r="M1104" i="1"/>
  <c r="L1105" i="1"/>
  <c r="M1105" i="1"/>
  <c r="L1106" i="1"/>
  <c r="M1106" i="1"/>
  <c r="L1107" i="1"/>
  <c r="M1107" i="1"/>
  <c r="L1108" i="1"/>
  <c r="M1108" i="1"/>
  <c r="L1109" i="1"/>
  <c r="M1109" i="1"/>
  <c r="L1110" i="1"/>
  <c r="M1110" i="1"/>
  <c r="L1111" i="1"/>
  <c r="M1111" i="1"/>
  <c r="L1112" i="1"/>
  <c r="M1112" i="1"/>
  <c r="L1113" i="1"/>
  <c r="M1113" i="1"/>
  <c r="L1114" i="1"/>
  <c r="M1114" i="1"/>
  <c r="L1115" i="1"/>
  <c r="M1115" i="1"/>
  <c r="L1116" i="1"/>
  <c r="M1116" i="1"/>
  <c r="L1117" i="1"/>
  <c r="M1117" i="1"/>
  <c r="L1118" i="1"/>
  <c r="M1118" i="1"/>
  <c r="L1119" i="1"/>
  <c r="M1119" i="1"/>
  <c r="L1120" i="1"/>
  <c r="M1120" i="1"/>
  <c r="L1121" i="1"/>
  <c r="M1121" i="1"/>
  <c r="L1122" i="1"/>
  <c r="M1122" i="1"/>
  <c r="L1123" i="1"/>
  <c r="M1123" i="1"/>
  <c r="L1124" i="1"/>
  <c r="M1124" i="1"/>
  <c r="L1125" i="1"/>
  <c r="M1125" i="1"/>
  <c r="L1126" i="1"/>
  <c r="M1126" i="1"/>
  <c r="L1127" i="1"/>
  <c r="M1127" i="1"/>
  <c r="L1128" i="1"/>
  <c r="M1128" i="1"/>
  <c r="L1129" i="1"/>
  <c r="M1129" i="1"/>
  <c r="L1130" i="1"/>
  <c r="M1130" i="1"/>
  <c r="L1131" i="1"/>
  <c r="M1131" i="1"/>
  <c r="L1132" i="1"/>
  <c r="M1132" i="1"/>
  <c r="L1133" i="1"/>
  <c r="M1133" i="1"/>
  <c r="L1134" i="1"/>
  <c r="M1134" i="1"/>
  <c r="L1135" i="1"/>
  <c r="M1135" i="1"/>
  <c r="L1136" i="1"/>
  <c r="M1136" i="1"/>
  <c r="L1137" i="1"/>
  <c r="M1137" i="1"/>
  <c r="L1138" i="1"/>
  <c r="M1138" i="1"/>
  <c r="L1139" i="1"/>
  <c r="M1139" i="1"/>
  <c r="L1140" i="1"/>
  <c r="M1140" i="1"/>
  <c r="L1141" i="1"/>
  <c r="M1141" i="1"/>
  <c r="L1142" i="1"/>
  <c r="M1142" i="1"/>
  <c r="L1143" i="1"/>
  <c r="M1143" i="1"/>
  <c r="L1144" i="1"/>
  <c r="M1144" i="1"/>
  <c r="L1145" i="1"/>
  <c r="M1145" i="1"/>
  <c r="L1146" i="1"/>
  <c r="M1146" i="1"/>
  <c r="L1147" i="1"/>
  <c r="M1147" i="1"/>
  <c r="L1148" i="1"/>
  <c r="M1148" i="1"/>
  <c r="L1149" i="1"/>
  <c r="M1149" i="1"/>
  <c r="L1150" i="1"/>
  <c r="M1150" i="1"/>
  <c r="L1151" i="1"/>
  <c r="M1151" i="1"/>
  <c r="L1152" i="1"/>
  <c r="M1152" i="1"/>
  <c r="L1153" i="1"/>
  <c r="M1153" i="1"/>
  <c r="L1154" i="1"/>
  <c r="M1154" i="1"/>
  <c r="L1155" i="1"/>
  <c r="M1155" i="1"/>
  <c r="L1156" i="1"/>
  <c r="M1156" i="1"/>
  <c r="L1157" i="1"/>
  <c r="M1157" i="1"/>
  <c r="L1158" i="1"/>
  <c r="M1158" i="1"/>
  <c r="L1159" i="1"/>
  <c r="M1159" i="1"/>
  <c r="L1160" i="1"/>
  <c r="M1160" i="1"/>
  <c r="L1161" i="1"/>
  <c r="M1161" i="1"/>
  <c r="L1162" i="1"/>
  <c r="M1162" i="1"/>
  <c r="L1163" i="1"/>
  <c r="M1163" i="1"/>
  <c r="L1164" i="1"/>
  <c r="M1164" i="1"/>
  <c r="L1165" i="1"/>
  <c r="M1165" i="1"/>
  <c r="L1166" i="1"/>
  <c r="M1166" i="1"/>
  <c r="L1167" i="1"/>
  <c r="M1167" i="1"/>
  <c r="L1168" i="1"/>
  <c r="M1168" i="1"/>
  <c r="L1169" i="1"/>
  <c r="M1169" i="1"/>
  <c r="L1170" i="1"/>
  <c r="M1170" i="1"/>
  <c r="L1171" i="1"/>
  <c r="M1171" i="1"/>
  <c r="L1172" i="1"/>
  <c r="M1172" i="1"/>
  <c r="L1173" i="1"/>
  <c r="M1173" i="1"/>
  <c r="L1174" i="1"/>
  <c r="M1174" i="1"/>
  <c r="L1175" i="1"/>
  <c r="M1175" i="1"/>
  <c r="L1176" i="1"/>
  <c r="M1176" i="1"/>
  <c r="L1177" i="1"/>
  <c r="M1177" i="1"/>
  <c r="L1178" i="1"/>
  <c r="M1178" i="1"/>
  <c r="L1179" i="1"/>
  <c r="M1179" i="1"/>
  <c r="L1180" i="1"/>
  <c r="M1180" i="1"/>
  <c r="L1181" i="1"/>
  <c r="M1181" i="1"/>
  <c r="L1182" i="1"/>
  <c r="M1182" i="1"/>
  <c r="L1183" i="1"/>
  <c r="M1183" i="1"/>
  <c r="L1184" i="1"/>
  <c r="M1184" i="1"/>
  <c r="L1185" i="1"/>
  <c r="M1185" i="1"/>
  <c r="L1186" i="1"/>
  <c r="M1186" i="1"/>
  <c r="L1187" i="1"/>
  <c r="M1187" i="1"/>
  <c r="L1188" i="1"/>
  <c r="M1188" i="1"/>
  <c r="L1189" i="1"/>
  <c r="M1189" i="1"/>
  <c r="L1190" i="1"/>
  <c r="M1190" i="1"/>
  <c r="L1191" i="1"/>
  <c r="M1191" i="1"/>
  <c r="L1192" i="1"/>
  <c r="M1192" i="1"/>
  <c r="L1193" i="1"/>
  <c r="M1193" i="1"/>
  <c r="L1194" i="1"/>
  <c r="M1194" i="1"/>
  <c r="L1195" i="1"/>
  <c r="M1195" i="1"/>
  <c r="L1196" i="1"/>
  <c r="M1196" i="1"/>
  <c r="L1197" i="1"/>
  <c r="M1197" i="1"/>
  <c r="L1198" i="1"/>
  <c r="M1198" i="1"/>
  <c r="L1199" i="1"/>
  <c r="M1199" i="1"/>
  <c r="L1200" i="1"/>
  <c r="M1200" i="1"/>
  <c r="L1201" i="1"/>
  <c r="M1201" i="1"/>
  <c r="L1202" i="1"/>
  <c r="M1202" i="1"/>
  <c r="L1203" i="1"/>
  <c r="M1203" i="1"/>
  <c r="L1204" i="1"/>
  <c r="M1204" i="1"/>
  <c r="L1205" i="1"/>
  <c r="M1205" i="1"/>
  <c r="L1206" i="1"/>
  <c r="M1206" i="1"/>
  <c r="L1207" i="1"/>
  <c r="M1207" i="1"/>
  <c r="L1208" i="1"/>
  <c r="M1208" i="1"/>
  <c r="L1209" i="1"/>
  <c r="M1209" i="1"/>
  <c r="L1210" i="1"/>
  <c r="M1210" i="1"/>
  <c r="L1211" i="1"/>
  <c r="M1211" i="1"/>
  <c r="L1212" i="1"/>
  <c r="M1212" i="1"/>
  <c r="L1213" i="1"/>
  <c r="M1213" i="1"/>
  <c r="L1214" i="1"/>
  <c r="M1214" i="1"/>
  <c r="L1215" i="1"/>
  <c r="M1215" i="1"/>
  <c r="L1216" i="1"/>
  <c r="M1216" i="1"/>
  <c r="L1217" i="1"/>
  <c r="M1217" i="1"/>
  <c r="L1218" i="1"/>
  <c r="M1218" i="1"/>
  <c r="L1219" i="1"/>
  <c r="M1219" i="1"/>
  <c r="L1220" i="1"/>
  <c r="M1220" i="1"/>
  <c r="L1221" i="1"/>
  <c r="M1221" i="1"/>
  <c r="L1222" i="1"/>
  <c r="M1222" i="1"/>
  <c r="L1223" i="1"/>
  <c r="M1223" i="1"/>
  <c r="L1224" i="1"/>
  <c r="M1224" i="1"/>
  <c r="L1225" i="1"/>
  <c r="M1225" i="1"/>
  <c r="L1226" i="1"/>
  <c r="M1226" i="1"/>
  <c r="L1227" i="1"/>
  <c r="M1227" i="1"/>
  <c r="L1228" i="1"/>
  <c r="M1228" i="1"/>
  <c r="L1229" i="1"/>
  <c r="M1229" i="1"/>
  <c r="L1230" i="1"/>
  <c r="M1230" i="1"/>
  <c r="L1231" i="1"/>
  <c r="M1231" i="1"/>
  <c r="L1232" i="1"/>
  <c r="M1232" i="1"/>
  <c r="L1233" i="1"/>
  <c r="M1233" i="1"/>
  <c r="L1234" i="1"/>
  <c r="M1234" i="1"/>
  <c r="L1235" i="1"/>
  <c r="M1235" i="1"/>
  <c r="L1236" i="1"/>
  <c r="M1236" i="1"/>
  <c r="L1237" i="1"/>
  <c r="M1237" i="1"/>
  <c r="L1238" i="1"/>
  <c r="M1238" i="1"/>
  <c r="L1239" i="1"/>
  <c r="M1239" i="1"/>
  <c r="L1240" i="1"/>
  <c r="M1240" i="1"/>
  <c r="L1241" i="1"/>
  <c r="M1241" i="1"/>
  <c r="L1242" i="1"/>
  <c r="M1242" i="1"/>
  <c r="L1243" i="1"/>
  <c r="M1243" i="1"/>
  <c r="L1244" i="1"/>
  <c r="M1244" i="1"/>
  <c r="L1245" i="1"/>
  <c r="M1245" i="1"/>
  <c r="L1246" i="1"/>
  <c r="M1246" i="1"/>
  <c r="L1247" i="1"/>
  <c r="M1247" i="1"/>
  <c r="L1248" i="1"/>
  <c r="M1248" i="1"/>
  <c r="L1249" i="1"/>
  <c r="M1249" i="1"/>
  <c r="L1250" i="1"/>
  <c r="M1250" i="1"/>
  <c r="L1251" i="1"/>
  <c r="M1251" i="1"/>
  <c r="L1252" i="1"/>
  <c r="M1252" i="1"/>
  <c r="L1253" i="1"/>
  <c r="M1253" i="1"/>
  <c r="L1254" i="1"/>
  <c r="M1254" i="1"/>
  <c r="L1255" i="1"/>
  <c r="M1255" i="1"/>
  <c r="L1256" i="1"/>
  <c r="M1256" i="1"/>
  <c r="L1257" i="1"/>
  <c r="M1257" i="1"/>
  <c r="L1258" i="1"/>
  <c r="M1258" i="1"/>
  <c r="L1259" i="1"/>
  <c r="M1259" i="1"/>
  <c r="L1260" i="1"/>
  <c r="M1260" i="1"/>
  <c r="L1261" i="1"/>
  <c r="M1261" i="1"/>
  <c r="L1262" i="1"/>
  <c r="M1262" i="1"/>
  <c r="L1263" i="1"/>
  <c r="M1263" i="1"/>
  <c r="L1264" i="1"/>
  <c r="M1264" i="1"/>
  <c r="L1265" i="1"/>
  <c r="M1265" i="1"/>
  <c r="L1266" i="1"/>
  <c r="M1266" i="1"/>
  <c r="L1267" i="1"/>
  <c r="M1267" i="1"/>
  <c r="L1268" i="1"/>
  <c r="M1268" i="1"/>
  <c r="L1269" i="1"/>
  <c r="M1269" i="1"/>
  <c r="L1270" i="1"/>
  <c r="M1270" i="1"/>
  <c r="L1271" i="1"/>
  <c r="M1271" i="1"/>
  <c r="L1272" i="1"/>
  <c r="M1272" i="1"/>
  <c r="L1273" i="1"/>
  <c r="M1273" i="1"/>
  <c r="L1274" i="1"/>
  <c r="M1274" i="1"/>
  <c r="L1275" i="1"/>
  <c r="M1275" i="1"/>
  <c r="L1276" i="1"/>
  <c r="M1276" i="1"/>
  <c r="L1277" i="1"/>
  <c r="M1277" i="1"/>
  <c r="L1278" i="1"/>
  <c r="M1278" i="1"/>
  <c r="L1279" i="1"/>
  <c r="M1279" i="1"/>
  <c r="L1280" i="1"/>
  <c r="M1280" i="1"/>
  <c r="L1281" i="1"/>
  <c r="M1281" i="1"/>
  <c r="L1282" i="1"/>
  <c r="M1282" i="1"/>
  <c r="L1283" i="1"/>
  <c r="M1283" i="1"/>
  <c r="L1284" i="1"/>
  <c r="M1284" i="1"/>
  <c r="L1285" i="1"/>
  <c r="M1285" i="1"/>
  <c r="L1286" i="1"/>
  <c r="M1286" i="1"/>
  <c r="L1287" i="1"/>
  <c r="M1287" i="1"/>
  <c r="L1288" i="1"/>
  <c r="M1288" i="1"/>
  <c r="L1289" i="1"/>
  <c r="M1289" i="1"/>
  <c r="L1290" i="1"/>
  <c r="M1290" i="1"/>
  <c r="L1291" i="1"/>
  <c r="M1291" i="1"/>
  <c r="L1292" i="1"/>
  <c r="M1292" i="1"/>
  <c r="L1293" i="1"/>
  <c r="M1293" i="1"/>
  <c r="L1294" i="1"/>
  <c r="M1294" i="1"/>
  <c r="L1295" i="1"/>
  <c r="M1295" i="1"/>
  <c r="L1296" i="1"/>
  <c r="M1296" i="1"/>
  <c r="L1297" i="1"/>
  <c r="M1297" i="1"/>
  <c r="L1298" i="1"/>
  <c r="M1298" i="1"/>
  <c r="L1299" i="1"/>
  <c r="M1299" i="1"/>
  <c r="L1300" i="1"/>
  <c r="M1300" i="1"/>
  <c r="L1301" i="1"/>
  <c r="M1301" i="1"/>
  <c r="L1302" i="1"/>
  <c r="M1302" i="1"/>
  <c r="L1303" i="1"/>
  <c r="M1303" i="1"/>
  <c r="L1304" i="1"/>
  <c r="M1304" i="1"/>
  <c r="L1305" i="1"/>
  <c r="M1305" i="1"/>
  <c r="L1306" i="1"/>
  <c r="M1306" i="1"/>
  <c r="L1307" i="1"/>
  <c r="M1307" i="1"/>
  <c r="L1308" i="1"/>
  <c r="M1308" i="1"/>
  <c r="L1309" i="1"/>
  <c r="M1309" i="1"/>
  <c r="L1310" i="1"/>
  <c r="M1310" i="1"/>
  <c r="L1311" i="1"/>
  <c r="M1311" i="1"/>
  <c r="L1312" i="1"/>
  <c r="M1312" i="1"/>
  <c r="L1313" i="1"/>
  <c r="M1313" i="1"/>
  <c r="L1314" i="1"/>
  <c r="M1314" i="1"/>
  <c r="L1315" i="1"/>
  <c r="M1315" i="1"/>
  <c r="L1316" i="1"/>
  <c r="M1316" i="1"/>
  <c r="L1317" i="1"/>
  <c r="M1317" i="1"/>
  <c r="L1318" i="1"/>
  <c r="M1318" i="1"/>
  <c r="L1319" i="1"/>
  <c r="M1319" i="1"/>
  <c r="L1320" i="1"/>
  <c r="M1320" i="1"/>
  <c r="L1321" i="1"/>
  <c r="M1321" i="1"/>
  <c r="L1322" i="1"/>
  <c r="M1322" i="1"/>
  <c r="L1323" i="1"/>
  <c r="M1323" i="1"/>
  <c r="L1324" i="1"/>
  <c r="M1324" i="1"/>
  <c r="L1325" i="1"/>
  <c r="M1325" i="1"/>
  <c r="L1326" i="1"/>
  <c r="M1326" i="1"/>
  <c r="L1327" i="1"/>
  <c r="M1327" i="1"/>
  <c r="L1328" i="1"/>
  <c r="M1328" i="1"/>
  <c r="L1329" i="1"/>
  <c r="M1329" i="1"/>
  <c r="L1330" i="1"/>
  <c r="M1330" i="1"/>
  <c r="L1331" i="1"/>
  <c r="M1331" i="1"/>
  <c r="L1332" i="1"/>
  <c r="M1332" i="1"/>
  <c r="L1333" i="1"/>
  <c r="M1333" i="1"/>
  <c r="L1334" i="1"/>
  <c r="M1334" i="1"/>
  <c r="L1335" i="1"/>
  <c r="M1335" i="1"/>
  <c r="L1336" i="1"/>
  <c r="M1336" i="1"/>
  <c r="L1337" i="1"/>
  <c r="M1337" i="1"/>
  <c r="L1338" i="1"/>
  <c r="M1338" i="1"/>
  <c r="L1339" i="1"/>
  <c r="M1339" i="1"/>
  <c r="L1340" i="1"/>
  <c r="M1340" i="1"/>
  <c r="L1341" i="1"/>
  <c r="M1341" i="1"/>
  <c r="L1342" i="1"/>
  <c r="M1342" i="1"/>
  <c r="L1343" i="1"/>
  <c r="M1343" i="1"/>
  <c r="L1344" i="1"/>
  <c r="M1344" i="1"/>
  <c r="L1345" i="1"/>
  <c r="M1345" i="1"/>
  <c r="L1346" i="1"/>
  <c r="M1346" i="1"/>
  <c r="L1347" i="1"/>
  <c r="M1347" i="1"/>
  <c r="L1348" i="1"/>
  <c r="M1348" i="1"/>
  <c r="L1349" i="1"/>
  <c r="M1349" i="1"/>
  <c r="L1350" i="1"/>
  <c r="M1350" i="1"/>
  <c r="L1351" i="1"/>
  <c r="M1351" i="1"/>
  <c r="L1352" i="1"/>
  <c r="M1352" i="1"/>
  <c r="L1353" i="1"/>
  <c r="M1353" i="1"/>
  <c r="L1354" i="1"/>
  <c r="M1354" i="1"/>
  <c r="L1355" i="1"/>
  <c r="M1355" i="1"/>
  <c r="L1356" i="1"/>
  <c r="M1356" i="1"/>
  <c r="L1357" i="1"/>
  <c r="M1357" i="1"/>
  <c r="L1358" i="1"/>
  <c r="M1358" i="1"/>
  <c r="L1359" i="1"/>
  <c r="M1359" i="1"/>
  <c r="L1360" i="1"/>
  <c r="M1360" i="1"/>
  <c r="L1361" i="1"/>
  <c r="M1361" i="1"/>
  <c r="L1362" i="1"/>
  <c r="M1362" i="1"/>
  <c r="L1363" i="1"/>
  <c r="M1363" i="1"/>
  <c r="L1364" i="1"/>
  <c r="M1364" i="1"/>
  <c r="L1365" i="1"/>
  <c r="M1365" i="1"/>
  <c r="L1366" i="1"/>
  <c r="M1366" i="1"/>
  <c r="L1367" i="1"/>
  <c r="M1367" i="1"/>
  <c r="L1368" i="1"/>
  <c r="M1368" i="1"/>
  <c r="L1369" i="1"/>
  <c r="M1369" i="1"/>
  <c r="L1370" i="1"/>
  <c r="M1370" i="1"/>
  <c r="L1371" i="1"/>
  <c r="M1371" i="1"/>
  <c r="L1372" i="1"/>
  <c r="M1372" i="1"/>
  <c r="L1373" i="1"/>
  <c r="M1373" i="1"/>
  <c r="L1374" i="1"/>
  <c r="M1374" i="1"/>
  <c r="L1375" i="1"/>
  <c r="M1375" i="1"/>
  <c r="L1376" i="1"/>
  <c r="M1376" i="1"/>
  <c r="L1377" i="1"/>
  <c r="M1377" i="1"/>
  <c r="L1378" i="1"/>
  <c r="M1378" i="1"/>
  <c r="L1379" i="1"/>
  <c r="M1379" i="1"/>
  <c r="L1380" i="1"/>
  <c r="M1380" i="1"/>
  <c r="L1381" i="1"/>
  <c r="M1381" i="1"/>
  <c r="L1382" i="1"/>
  <c r="M1382" i="1"/>
  <c r="L1383" i="1"/>
  <c r="M1383" i="1"/>
  <c r="L1384" i="1"/>
  <c r="M1384" i="1"/>
  <c r="L1385" i="1"/>
  <c r="M1385" i="1"/>
  <c r="L1386" i="1"/>
  <c r="M1386" i="1"/>
  <c r="L1387" i="1"/>
  <c r="M1387" i="1"/>
  <c r="L1388" i="1"/>
  <c r="M1388" i="1"/>
  <c r="L1389" i="1"/>
  <c r="M1389" i="1"/>
  <c r="L1390" i="1"/>
  <c r="M1390" i="1"/>
  <c r="L1391" i="1"/>
  <c r="M1391" i="1"/>
  <c r="L1392" i="1"/>
  <c r="M1392" i="1"/>
  <c r="L1393" i="1"/>
  <c r="M1393" i="1"/>
  <c r="L1394" i="1"/>
  <c r="M1394" i="1"/>
  <c r="L1395" i="1"/>
  <c r="M1395" i="1"/>
  <c r="L1396" i="1"/>
  <c r="M1396" i="1"/>
  <c r="L1397" i="1"/>
  <c r="M1397" i="1"/>
  <c r="L1398" i="1"/>
  <c r="M1398" i="1"/>
  <c r="L1399" i="1"/>
  <c r="M1399" i="1"/>
  <c r="L1400" i="1"/>
  <c r="M1400" i="1"/>
  <c r="L1401" i="1"/>
  <c r="M1401" i="1"/>
  <c r="L1402" i="1"/>
  <c r="M1402" i="1"/>
  <c r="L1403" i="1"/>
  <c r="M1403" i="1"/>
  <c r="L1404" i="1"/>
  <c r="M1404" i="1"/>
  <c r="L1405" i="1"/>
  <c r="M1405" i="1"/>
  <c r="L1406" i="1"/>
  <c r="M1406" i="1"/>
  <c r="L1407" i="1"/>
  <c r="M1407" i="1"/>
  <c r="L1408" i="1"/>
  <c r="M1408" i="1"/>
  <c r="L1409" i="1"/>
  <c r="M1409" i="1"/>
  <c r="L1410" i="1"/>
  <c r="M1410" i="1"/>
  <c r="L1411" i="1"/>
  <c r="M1411" i="1"/>
  <c r="L1412" i="1"/>
  <c r="M1412" i="1"/>
  <c r="L1413" i="1"/>
  <c r="M1413" i="1"/>
  <c r="L1414" i="1"/>
  <c r="M1414" i="1"/>
  <c r="L1415" i="1"/>
  <c r="M1415" i="1"/>
  <c r="L1416" i="1"/>
  <c r="M1416" i="1"/>
  <c r="L1417" i="1"/>
  <c r="M1417" i="1"/>
  <c r="L1418" i="1"/>
  <c r="M1418" i="1"/>
  <c r="L1419" i="1"/>
  <c r="M1419" i="1"/>
  <c r="L1420" i="1"/>
  <c r="M1420" i="1"/>
  <c r="L1421" i="1"/>
  <c r="M1421" i="1"/>
  <c r="L1422" i="1"/>
  <c r="M1422" i="1"/>
  <c r="L1423" i="1"/>
  <c r="M1423" i="1"/>
  <c r="L1424" i="1"/>
  <c r="M1424" i="1"/>
  <c r="L1425" i="1"/>
  <c r="M1425" i="1"/>
  <c r="L1426" i="1"/>
  <c r="M1426" i="1"/>
  <c r="L1427" i="1"/>
  <c r="M1427" i="1"/>
  <c r="L1428" i="1"/>
  <c r="M1428" i="1"/>
  <c r="L1429" i="1"/>
  <c r="M1429" i="1"/>
  <c r="L1430" i="1"/>
  <c r="M1430" i="1"/>
  <c r="L1431" i="1"/>
  <c r="M1431" i="1"/>
  <c r="L1432" i="1"/>
  <c r="M1432" i="1"/>
  <c r="L1433" i="1"/>
  <c r="M1433" i="1"/>
  <c r="L1434" i="1"/>
  <c r="M1434" i="1"/>
  <c r="L1435" i="1"/>
  <c r="M1435" i="1"/>
  <c r="L1436" i="1"/>
  <c r="M1436" i="1"/>
  <c r="L1437" i="1"/>
  <c r="M1437" i="1"/>
  <c r="L1438" i="1"/>
  <c r="M1438" i="1"/>
  <c r="L1439" i="1"/>
  <c r="M1439" i="1"/>
  <c r="L1440" i="1"/>
  <c r="M1440" i="1"/>
  <c r="L1441" i="1"/>
  <c r="M1441" i="1"/>
  <c r="L1442" i="1"/>
  <c r="M1442" i="1"/>
  <c r="L1443" i="1"/>
  <c r="M1443" i="1"/>
  <c r="L1444" i="1"/>
  <c r="M1444" i="1"/>
  <c r="L1445" i="1"/>
  <c r="M1445" i="1"/>
  <c r="L1446" i="1"/>
  <c r="M1446" i="1"/>
  <c r="L1447" i="1"/>
  <c r="M1447" i="1"/>
  <c r="L1448" i="1"/>
  <c r="M1448" i="1"/>
  <c r="L1449" i="1"/>
  <c r="M1449" i="1"/>
  <c r="L1450" i="1"/>
  <c r="M1450" i="1"/>
  <c r="L1451" i="1"/>
  <c r="M1451" i="1"/>
  <c r="L1452" i="1"/>
  <c r="M1452" i="1"/>
  <c r="L1453" i="1"/>
  <c r="M1453" i="1"/>
  <c r="L1454" i="1"/>
  <c r="M1454" i="1"/>
  <c r="L1455" i="1"/>
  <c r="M1455" i="1"/>
  <c r="L1456" i="1"/>
  <c r="M1456" i="1"/>
  <c r="L1457" i="1"/>
  <c r="M1457" i="1"/>
  <c r="L1458" i="1"/>
  <c r="M1458" i="1"/>
  <c r="L1459" i="1"/>
  <c r="M1459" i="1"/>
  <c r="L1460" i="1"/>
  <c r="M1460" i="1"/>
  <c r="L1461" i="1"/>
  <c r="M1461" i="1"/>
  <c r="L1462" i="1"/>
  <c r="M1462" i="1"/>
  <c r="L1463" i="1"/>
  <c r="M1463" i="1"/>
  <c r="L1464" i="1"/>
  <c r="M1464" i="1"/>
  <c r="L1465" i="1"/>
  <c r="M1465" i="1"/>
  <c r="L1466" i="1"/>
  <c r="M1466" i="1"/>
  <c r="L1467" i="1"/>
  <c r="M1467" i="1"/>
  <c r="L1468" i="1"/>
  <c r="M1468" i="1"/>
  <c r="L1469" i="1"/>
  <c r="M1469" i="1"/>
  <c r="L1470" i="1"/>
  <c r="M1470" i="1"/>
  <c r="L1471" i="1"/>
  <c r="M1471" i="1"/>
  <c r="L1472" i="1"/>
  <c r="M1472" i="1"/>
  <c r="L1473" i="1"/>
  <c r="M1473" i="1"/>
  <c r="L1474" i="1"/>
  <c r="M1474" i="1"/>
  <c r="L1475" i="1"/>
  <c r="M1475" i="1"/>
  <c r="L1476" i="1"/>
  <c r="M1476" i="1"/>
  <c r="L1477" i="1"/>
  <c r="M1477" i="1"/>
  <c r="L1478" i="1"/>
  <c r="M1478" i="1"/>
  <c r="L1479" i="1"/>
  <c r="M1479" i="1"/>
  <c r="L1480" i="1"/>
  <c r="M1480" i="1"/>
  <c r="L1481" i="1"/>
  <c r="M1481" i="1"/>
  <c r="L1482" i="1"/>
  <c r="M1482" i="1"/>
  <c r="L1483" i="1"/>
  <c r="M1483" i="1"/>
  <c r="L1484" i="1"/>
  <c r="M1484" i="1"/>
  <c r="L1485" i="1"/>
  <c r="M1485" i="1"/>
  <c r="L1486" i="1"/>
  <c r="M1486" i="1"/>
  <c r="L1487" i="1"/>
  <c r="M1487" i="1"/>
  <c r="L1488" i="1"/>
  <c r="M1488" i="1"/>
  <c r="L1489" i="1"/>
  <c r="M1489" i="1"/>
  <c r="L1490" i="1"/>
  <c r="M1490" i="1"/>
  <c r="L1491" i="1"/>
  <c r="M1491" i="1"/>
  <c r="L1492" i="1"/>
  <c r="M1492" i="1"/>
  <c r="L1493" i="1"/>
  <c r="M1493" i="1"/>
  <c r="L1494" i="1"/>
  <c r="M1494" i="1"/>
  <c r="L1495" i="1"/>
  <c r="M1495" i="1"/>
  <c r="L1496" i="1"/>
  <c r="M1496" i="1"/>
  <c r="L1497" i="1"/>
  <c r="M1497" i="1"/>
  <c r="L1498" i="1"/>
  <c r="M1498" i="1"/>
  <c r="L1499" i="1"/>
  <c r="M1499" i="1"/>
  <c r="L1500" i="1"/>
  <c r="M1500" i="1"/>
  <c r="L1501" i="1"/>
  <c r="M1501" i="1"/>
  <c r="L1502" i="1"/>
  <c r="M1502" i="1"/>
  <c r="L1503" i="1"/>
  <c r="M1503" i="1"/>
  <c r="L1504" i="1"/>
  <c r="M1504" i="1"/>
  <c r="L1505" i="1"/>
  <c r="M1505" i="1"/>
  <c r="L1506" i="1"/>
  <c r="M1506" i="1"/>
  <c r="L1507" i="1"/>
  <c r="M1507" i="1"/>
  <c r="L1508" i="1"/>
  <c r="M1508" i="1"/>
  <c r="L1509" i="1"/>
  <c r="M1509" i="1"/>
  <c r="L1510" i="1"/>
  <c r="M1510" i="1"/>
  <c r="L1511" i="1"/>
  <c r="M1511" i="1"/>
  <c r="L1512" i="1"/>
  <c r="M1512" i="1"/>
  <c r="L1513" i="1"/>
  <c r="M1513" i="1"/>
  <c r="L1514" i="1"/>
  <c r="M1514" i="1"/>
  <c r="L1515" i="1"/>
  <c r="M1515" i="1"/>
  <c r="L1516" i="1"/>
  <c r="M1516" i="1"/>
  <c r="L1517" i="1"/>
  <c r="M1517" i="1"/>
  <c r="L1518" i="1"/>
  <c r="M1518" i="1"/>
  <c r="L1519" i="1"/>
  <c r="M1519" i="1"/>
  <c r="L1520" i="1"/>
  <c r="M1520" i="1"/>
  <c r="L1521" i="1"/>
  <c r="M1521" i="1"/>
  <c r="L1522" i="1"/>
  <c r="M1522" i="1"/>
  <c r="L1523" i="1"/>
  <c r="M1523" i="1"/>
  <c r="L1524" i="1"/>
  <c r="M1524" i="1"/>
  <c r="L1525" i="1"/>
  <c r="M1525" i="1"/>
  <c r="L1526" i="1"/>
  <c r="M1526" i="1"/>
  <c r="L1527" i="1"/>
  <c r="M1527" i="1"/>
  <c r="L1528" i="1"/>
  <c r="M1528" i="1"/>
  <c r="L1529" i="1"/>
  <c r="M1529" i="1"/>
  <c r="L1530" i="1"/>
  <c r="M1530" i="1"/>
  <c r="L1531" i="1"/>
  <c r="M1531" i="1"/>
  <c r="L1532" i="1"/>
  <c r="M1532" i="1"/>
  <c r="L1533" i="1"/>
  <c r="M1533" i="1"/>
  <c r="L1534" i="1"/>
  <c r="M1534" i="1"/>
  <c r="L1535" i="1"/>
  <c r="M1535" i="1"/>
  <c r="L1536" i="1"/>
  <c r="M1536" i="1"/>
  <c r="L1537" i="1"/>
  <c r="M1537" i="1"/>
  <c r="L1538" i="1"/>
  <c r="M1538" i="1"/>
  <c r="L1539" i="1"/>
  <c r="M1539" i="1"/>
  <c r="L1540" i="1"/>
  <c r="M1540" i="1"/>
  <c r="L1541" i="1"/>
  <c r="M1541" i="1"/>
  <c r="L1542" i="1"/>
  <c r="M1542" i="1"/>
  <c r="L1543" i="1"/>
  <c r="M1543" i="1"/>
  <c r="L1544" i="1"/>
  <c r="M1544" i="1"/>
  <c r="L1545" i="1"/>
  <c r="M1545" i="1"/>
  <c r="L1546" i="1"/>
  <c r="M1546" i="1"/>
  <c r="L1547" i="1"/>
  <c r="M1547" i="1"/>
  <c r="L1548" i="1"/>
  <c r="M1548" i="1"/>
  <c r="L1549" i="1"/>
  <c r="M1549" i="1"/>
  <c r="L1550" i="1"/>
  <c r="M1550" i="1"/>
  <c r="L1551" i="1"/>
  <c r="M1551" i="1"/>
  <c r="L1552" i="1"/>
  <c r="M1552" i="1"/>
  <c r="L1553" i="1"/>
  <c r="M1553" i="1"/>
  <c r="L1554" i="1"/>
  <c r="M1554" i="1"/>
  <c r="L1555" i="1"/>
  <c r="M1555" i="1"/>
  <c r="L1556" i="1"/>
  <c r="M1556" i="1"/>
  <c r="L1557" i="1"/>
  <c r="M1557" i="1"/>
  <c r="L1558" i="1"/>
  <c r="M1558" i="1"/>
  <c r="L1559" i="1"/>
  <c r="M1559" i="1"/>
  <c r="L1560" i="1"/>
  <c r="M1560" i="1"/>
  <c r="L1561" i="1"/>
  <c r="M1561" i="1"/>
  <c r="L1562" i="1"/>
  <c r="M1562" i="1"/>
  <c r="L1563" i="1"/>
  <c r="M1563" i="1"/>
  <c r="L1564" i="1"/>
  <c r="M1564" i="1"/>
  <c r="L1565" i="1"/>
  <c r="M1565" i="1"/>
  <c r="L1566" i="1"/>
  <c r="M1566" i="1"/>
  <c r="L1567" i="1"/>
  <c r="M1567" i="1"/>
  <c r="L1568" i="1"/>
  <c r="M1568" i="1"/>
  <c r="L1569" i="1"/>
  <c r="M1569" i="1"/>
  <c r="L1570" i="1"/>
  <c r="M1570" i="1"/>
  <c r="L1571" i="1"/>
  <c r="M1571" i="1"/>
  <c r="L1572" i="1"/>
  <c r="M1572" i="1"/>
  <c r="L1573" i="1"/>
  <c r="M1573" i="1"/>
  <c r="L1574" i="1"/>
  <c r="M1574" i="1"/>
  <c r="L1575" i="1"/>
  <c r="M1575" i="1"/>
  <c r="L1576" i="1"/>
  <c r="M1576" i="1"/>
  <c r="L1577" i="1"/>
  <c r="M1577" i="1"/>
  <c r="L1578" i="1"/>
  <c r="M1578" i="1"/>
  <c r="L1579" i="1"/>
  <c r="M1579" i="1"/>
  <c r="L1580" i="1"/>
  <c r="M1580" i="1"/>
  <c r="L1581" i="1"/>
  <c r="M1581" i="1"/>
  <c r="L1582" i="1"/>
  <c r="M1582" i="1"/>
  <c r="L1583" i="1"/>
  <c r="M1583" i="1"/>
  <c r="L1584" i="1"/>
  <c r="M1584" i="1"/>
  <c r="L1585" i="1"/>
  <c r="M1585" i="1"/>
  <c r="L1586" i="1"/>
  <c r="M1586" i="1"/>
  <c r="L1587" i="1"/>
  <c r="M1587" i="1"/>
  <c r="L1588" i="1"/>
  <c r="M1588" i="1"/>
  <c r="L1589" i="1"/>
  <c r="M1589" i="1"/>
  <c r="L1590" i="1"/>
  <c r="M1590" i="1"/>
  <c r="L1591" i="1"/>
  <c r="M1591" i="1"/>
  <c r="L1592" i="1"/>
  <c r="M1592" i="1"/>
  <c r="L1593" i="1"/>
  <c r="M1593" i="1"/>
  <c r="L1594" i="1"/>
  <c r="M1594" i="1"/>
  <c r="L1595" i="1"/>
  <c r="M1595" i="1"/>
  <c r="L1596" i="1"/>
  <c r="M1596" i="1"/>
  <c r="L1597" i="1"/>
  <c r="M1597" i="1"/>
  <c r="L1598" i="1"/>
  <c r="M1598" i="1"/>
  <c r="L1599" i="1"/>
  <c r="M1599" i="1"/>
  <c r="L1600" i="1"/>
  <c r="M1600" i="1"/>
  <c r="L1601" i="1"/>
  <c r="M1601" i="1"/>
  <c r="L1602" i="1"/>
  <c r="M1602" i="1"/>
  <c r="L1603" i="1"/>
  <c r="M1603" i="1"/>
  <c r="L1604" i="1"/>
  <c r="M1604" i="1"/>
  <c r="L1605" i="1"/>
  <c r="M1605" i="1"/>
  <c r="L1606" i="1"/>
  <c r="M1606" i="1"/>
  <c r="L1607" i="1"/>
  <c r="M1607" i="1"/>
  <c r="L1608" i="1"/>
  <c r="M1608" i="1"/>
  <c r="L1609" i="1"/>
  <c r="M1609" i="1"/>
  <c r="L1610" i="1"/>
  <c r="M1610" i="1"/>
  <c r="L1611" i="1"/>
  <c r="M1611" i="1"/>
  <c r="L1612" i="1"/>
  <c r="M1612" i="1"/>
  <c r="L1613" i="1"/>
  <c r="M1613" i="1"/>
  <c r="L1614" i="1"/>
  <c r="M1614" i="1"/>
  <c r="L1615" i="1"/>
  <c r="M1615" i="1"/>
  <c r="L1616" i="1"/>
  <c r="M1616" i="1"/>
  <c r="L1617" i="1"/>
  <c r="M1617" i="1"/>
  <c r="L1618" i="1"/>
  <c r="M1618" i="1"/>
  <c r="L1619" i="1"/>
  <c r="M1619" i="1"/>
  <c r="L1620" i="1"/>
  <c r="M1620" i="1"/>
  <c r="L1621" i="1"/>
  <c r="M1621" i="1"/>
  <c r="L1622" i="1"/>
  <c r="M1622" i="1"/>
  <c r="L1623" i="1"/>
  <c r="M1623" i="1"/>
  <c r="L1624" i="1"/>
  <c r="M1624" i="1"/>
  <c r="L1625" i="1"/>
  <c r="M1625" i="1"/>
  <c r="L1626" i="1"/>
  <c r="M1626" i="1"/>
  <c r="L1627" i="1"/>
  <c r="M1627" i="1"/>
  <c r="L1628" i="1"/>
  <c r="M1628" i="1"/>
  <c r="L1629" i="1"/>
  <c r="M1629" i="1"/>
  <c r="L1630" i="1"/>
  <c r="M1630" i="1"/>
  <c r="L1631" i="1"/>
  <c r="M1631" i="1"/>
  <c r="L1632" i="1"/>
  <c r="M1632" i="1"/>
  <c r="L1633" i="1"/>
  <c r="M1633" i="1"/>
  <c r="L1634" i="1"/>
  <c r="M1634" i="1"/>
  <c r="L1635" i="1"/>
  <c r="M1635" i="1"/>
  <c r="L1636" i="1"/>
  <c r="M1636" i="1"/>
  <c r="L1637" i="1"/>
  <c r="M1637" i="1"/>
  <c r="L1638" i="1"/>
  <c r="M1638" i="1"/>
  <c r="L1639" i="1"/>
  <c r="M1639" i="1"/>
  <c r="L1640" i="1"/>
  <c r="M1640" i="1"/>
  <c r="L1641" i="1"/>
  <c r="M1641" i="1"/>
  <c r="L1642" i="1"/>
  <c r="M1642" i="1"/>
  <c r="L1643" i="1"/>
  <c r="M1643" i="1"/>
  <c r="L1644" i="1"/>
  <c r="M1644" i="1"/>
  <c r="L1645" i="1"/>
  <c r="M1645" i="1"/>
  <c r="L1646" i="1"/>
  <c r="M1646" i="1"/>
  <c r="L1647" i="1"/>
  <c r="M1647" i="1"/>
  <c r="L1648" i="1"/>
  <c r="M1648" i="1"/>
  <c r="L1649" i="1"/>
  <c r="M1649" i="1"/>
  <c r="L1650" i="1"/>
  <c r="M1650" i="1"/>
  <c r="L1651" i="1"/>
  <c r="M1651" i="1"/>
  <c r="L1652" i="1"/>
  <c r="M1652" i="1"/>
  <c r="L1653" i="1"/>
  <c r="M1653" i="1"/>
  <c r="L1654" i="1"/>
  <c r="M1654" i="1"/>
  <c r="L1655" i="1"/>
  <c r="M1655" i="1"/>
  <c r="L1656" i="1"/>
  <c r="M1656" i="1"/>
  <c r="L1657" i="1"/>
  <c r="M1657" i="1"/>
  <c r="L1658" i="1"/>
  <c r="M1658" i="1"/>
  <c r="L1659" i="1"/>
  <c r="M1659" i="1"/>
  <c r="L1660" i="1"/>
  <c r="M1660" i="1"/>
  <c r="L1661" i="1"/>
  <c r="M1661" i="1"/>
  <c r="L1662" i="1"/>
  <c r="M1662" i="1"/>
  <c r="L1663" i="1"/>
  <c r="M1663" i="1"/>
  <c r="L1664" i="1"/>
  <c r="M1664" i="1"/>
  <c r="L1665" i="1"/>
  <c r="M1665" i="1"/>
  <c r="L1666" i="1"/>
  <c r="M1666" i="1"/>
  <c r="L1667" i="1"/>
  <c r="M1667" i="1"/>
  <c r="L1668" i="1"/>
  <c r="M1668" i="1"/>
  <c r="L1669" i="1"/>
  <c r="M1669" i="1"/>
  <c r="L1670" i="1"/>
  <c r="M1670" i="1"/>
  <c r="L1671" i="1"/>
  <c r="M1671" i="1"/>
  <c r="L1672" i="1"/>
  <c r="M1672" i="1"/>
  <c r="L1673" i="1"/>
  <c r="M1673" i="1"/>
  <c r="L1674" i="1"/>
  <c r="M1674" i="1"/>
  <c r="L1675" i="1"/>
  <c r="M1675" i="1"/>
  <c r="L1676" i="1"/>
  <c r="M1676" i="1"/>
  <c r="L1677" i="1"/>
  <c r="M1677" i="1"/>
  <c r="L1678" i="1"/>
  <c r="M1678" i="1"/>
  <c r="L1679" i="1"/>
  <c r="M1679" i="1"/>
  <c r="L1680" i="1"/>
  <c r="M1680" i="1"/>
  <c r="L1681" i="1"/>
  <c r="M1681" i="1"/>
  <c r="L1682" i="1"/>
  <c r="M1682" i="1"/>
  <c r="L1683" i="1"/>
  <c r="M1683" i="1"/>
  <c r="L1684" i="1"/>
  <c r="M1684" i="1"/>
  <c r="L1685" i="1"/>
  <c r="M1685" i="1"/>
  <c r="L1686" i="1"/>
  <c r="M1686" i="1"/>
  <c r="L1687" i="1"/>
  <c r="M1687" i="1"/>
  <c r="L1688" i="1"/>
  <c r="M1688" i="1"/>
  <c r="L1689" i="1"/>
  <c r="M1689" i="1"/>
  <c r="L1690" i="1"/>
  <c r="M1690" i="1"/>
  <c r="L1691" i="1"/>
  <c r="M1691" i="1"/>
  <c r="L1692" i="1"/>
  <c r="M1692" i="1"/>
  <c r="L1693" i="1"/>
  <c r="M1693" i="1"/>
  <c r="L1694" i="1"/>
  <c r="M1694" i="1"/>
  <c r="L1695" i="1"/>
  <c r="M1695" i="1"/>
  <c r="L1696" i="1"/>
  <c r="M1696" i="1"/>
  <c r="L1697" i="1"/>
  <c r="M1697" i="1"/>
  <c r="L1698" i="1"/>
  <c r="M1698" i="1"/>
  <c r="L1699" i="1"/>
  <c r="M1699" i="1"/>
  <c r="L1700" i="1"/>
  <c r="M1700" i="1"/>
  <c r="L1701" i="1"/>
  <c r="M1701" i="1"/>
  <c r="L1702" i="1"/>
  <c r="M1702" i="1"/>
  <c r="L1703" i="1"/>
  <c r="M1703" i="1"/>
  <c r="L1704" i="1"/>
  <c r="M1704" i="1"/>
  <c r="L1705" i="1"/>
  <c r="M1705" i="1"/>
  <c r="L1706" i="1"/>
  <c r="M1706" i="1"/>
  <c r="L1707" i="1"/>
  <c r="M1707" i="1"/>
  <c r="L1708" i="1"/>
  <c r="M1708" i="1"/>
  <c r="L1709" i="1"/>
  <c r="M1709" i="1"/>
  <c r="L1710" i="1"/>
  <c r="M1710" i="1"/>
  <c r="L1711" i="1"/>
  <c r="M1711" i="1"/>
  <c r="L1712" i="1"/>
  <c r="M1712" i="1"/>
  <c r="L1713" i="1"/>
  <c r="M1713" i="1"/>
  <c r="L1714" i="1"/>
  <c r="M1714" i="1"/>
  <c r="L1715" i="1"/>
  <c r="M1715" i="1"/>
  <c r="L1716" i="1"/>
  <c r="M1716" i="1"/>
  <c r="L1717" i="1"/>
  <c r="M1717" i="1"/>
  <c r="L1718" i="1"/>
  <c r="M1718" i="1"/>
  <c r="L1719" i="1"/>
  <c r="M1719" i="1"/>
  <c r="L1720" i="1"/>
  <c r="M1720" i="1"/>
  <c r="L1721" i="1"/>
  <c r="M1721" i="1"/>
  <c r="L1722" i="1"/>
  <c r="M1722" i="1"/>
  <c r="L1723" i="1"/>
  <c r="M1723" i="1"/>
  <c r="L1724" i="1"/>
  <c r="M1724" i="1"/>
  <c r="L1725" i="1"/>
  <c r="M1725" i="1"/>
  <c r="L1726" i="1"/>
  <c r="M1726" i="1"/>
  <c r="L1727" i="1"/>
  <c r="M1727" i="1"/>
  <c r="L1728" i="1"/>
  <c r="M1728" i="1"/>
  <c r="L1729" i="1"/>
  <c r="M1729" i="1"/>
  <c r="L1730" i="1"/>
  <c r="M1730" i="1"/>
  <c r="L1731" i="1"/>
  <c r="M1731" i="1"/>
  <c r="L1732" i="1"/>
  <c r="M1732" i="1"/>
  <c r="L1733" i="1"/>
  <c r="M1733" i="1"/>
  <c r="L1734" i="1"/>
  <c r="M1734" i="1"/>
  <c r="L1735" i="1"/>
  <c r="M1735" i="1"/>
  <c r="L1736" i="1"/>
  <c r="M1736" i="1"/>
  <c r="L1737" i="1"/>
  <c r="M1737" i="1"/>
  <c r="L1738" i="1"/>
  <c r="M1738" i="1"/>
  <c r="L1739" i="1"/>
  <c r="M1739" i="1"/>
  <c r="L1740" i="1"/>
  <c r="M1740" i="1"/>
  <c r="L1741" i="1"/>
  <c r="M1741" i="1"/>
  <c r="L1742" i="1"/>
  <c r="M1742" i="1"/>
  <c r="L1743" i="1"/>
  <c r="M1743" i="1"/>
  <c r="L1744" i="1"/>
  <c r="M1744" i="1"/>
  <c r="L1745" i="1"/>
  <c r="M1745" i="1"/>
  <c r="L1746" i="1"/>
  <c r="M1746" i="1"/>
  <c r="L1747" i="1"/>
  <c r="M1747" i="1"/>
  <c r="L1748" i="1"/>
  <c r="M1748" i="1"/>
  <c r="L1749" i="1"/>
  <c r="M1749" i="1"/>
  <c r="L1750" i="1"/>
  <c r="M1750" i="1"/>
  <c r="L1751" i="1"/>
  <c r="M1751" i="1"/>
  <c r="L1752" i="1"/>
  <c r="M1752" i="1"/>
  <c r="L1753" i="1"/>
  <c r="M1753" i="1"/>
  <c r="L1754" i="1"/>
  <c r="M1754" i="1"/>
  <c r="L1755" i="1"/>
  <c r="M1755" i="1"/>
  <c r="L1756" i="1"/>
  <c r="M1756" i="1"/>
  <c r="L1757" i="1"/>
  <c r="M1757" i="1"/>
  <c r="L1758" i="1"/>
  <c r="M1758" i="1"/>
  <c r="L1759" i="1"/>
  <c r="M1759" i="1"/>
  <c r="L1760" i="1"/>
  <c r="M1760" i="1"/>
  <c r="L1761" i="1"/>
  <c r="M1761" i="1"/>
  <c r="L1762" i="1"/>
  <c r="M1762" i="1"/>
  <c r="L1763" i="1"/>
  <c r="M1763" i="1"/>
  <c r="L1764" i="1"/>
  <c r="M1764" i="1"/>
  <c r="L1765" i="1"/>
  <c r="M1765" i="1"/>
  <c r="L1766" i="1"/>
  <c r="M1766" i="1"/>
  <c r="L1767" i="1"/>
  <c r="M1767" i="1"/>
  <c r="L1768" i="1"/>
  <c r="M1768" i="1"/>
  <c r="L1769" i="1"/>
  <c r="M1769" i="1"/>
  <c r="L1770" i="1"/>
  <c r="M1770" i="1"/>
  <c r="L1771" i="1"/>
  <c r="M1771" i="1"/>
  <c r="L1772" i="1"/>
  <c r="M1772" i="1"/>
  <c r="L1773" i="1"/>
  <c r="M1773" i="1"/>
  <c r="L1774" i="1"/>
  <c r="M1774" i="1"/>
  <c r="L1775" i="1"/>
  <c r="M1775" i="1"/>
  <c r="L1776" i="1"/>
  <c r="M1776" i="1"/>
  <c r="L1777" i="1"/>
  <c r="M1777" i="1"/>
  <c r="L1778" i="1"/>
  <c r="M1778" i="1"/>
  <c r="L1779" i="1"/>
  <c r="M1779" i="1"/>
  <c r="L1780" i="1"/>
  <c r="M1780" i="1"/>
  <c r="L1781" i="1"/>
  <c r="M1781" i="1"/>
  <c r="L1782" i="1"/>
  <c r="M1782" i="1"/>
  <c r="L1783" i="1"/>
  <c r="M1783" i="1"/>
  <c r="L1784" i="1"/>
  <c r="M1784" i="1"/>
  <c r="L1785" i="1"/>
  <c r="M1785" i="1"/>
  <c r="L1786" i="1"/>
  <c r="M1786" i="1"/>
  <c r="L1787" i="1"/>
  <c r="M1787" i="1"/>
  <c r="L1788" i="1"/>
  <c r="M1788" i="1"/>
  <c r="L1789" i="1"/>
  <c r="M1789" i="1"/>
  <c r="L1790" i="1"/>
  <c r="M1790" i="1"/>
  <c r="L1791" i="1"/>
  <c r="M1791" i="1"/>
  <c r="L1792" i="1"/>
  <c r="M1792" i="1"/>
  <c r="L1793" i="1"/>
  <c r="M1793" i="1"/>
  <c r="L1794" i="1"/>
  <c r="M1794" i="1"/>
  <c r="L1795" i="1"/>
  <c r="M1795" i="1"/>
  <c r="L1796" i="1"/>
  <c r="M1796" i="1"/>
  <c r="L1797" i="1"/>
  <c r="M1797" i="1"/>
  <c r="L1798" i="1"/>
  <c r="M1798" i="1"/>
  <c r="L1799" i="1"/>
  <c r="M1799" i="1"/>
  <c r="L1800" i="1"/>
  <c r="M1800" i="1"/>
  <c r="L1801" i="1"/>
  <c r="M1801" i="1"/>
  <c r="L1802" i="1"/>
  <c r="M1802" i="1"/>
  <c r="L1803" i="1"/>
  <c r="M1803" i="1"/>
  <c r="L1804" i="1"/>
  <c r="M1804" i="1"/>
  <c r="L1805" i="1"/>
  <c r="M1805" i="1"/>
  <c r="L1806" i="1"/>
  <c r="M1806" i="1"/>
  <c r="L1807" i="1"/>
  <c r="M1807" i="1"/>
  <c r="L1808" i="1"/>
  <c r="M1808" i="1"/>
  <c r="L1809" i="1"/>
  <c r="M1809" i="1"/>
  <c r="L1810" i="1"/>
  <c r="M1810" i="1"/>
  <c r="L1811" i="1"/>
  <c r="M1811" i="1"/>
  <c r="L1812" i="1"/>
  <c r="M1812" i="1"/>
  <c r="L1813" i="1"/>
  <c r="M1813" i="1"/>
  <c r="L1814" i="1"/>
  <c r="M1814" i="1"/>
  <c r="L1815" i="1"/>
  <c r="M1815" i="1"/>
  <c r="L1816" i="1"/>
  <c r="M1816" i="1"/>
  <c r="L1817" i="1"/>
  <c r="M1817" i="1"/>
  <c r="L1818" i="1"/>
  <c r="M1818" i="1"/>
  <c r="L1819" i="1"/>
  <c r="M1819" i="1"/>
  <c r="L1820" i="1"/>
  <c r="M1820" i="1"/>
  <c r="L1821" i="1"/>
  <c r="M1821" i="1"/>
  <c r="L1822" i="1"/>
  <c r="M1822" i="1"/>
  <c r="L1823" i="1"/>
  <c r="M1823" i="1"/>
  <c r="L1824" i="1"/>
  <c r="M1824" i="1"/>
  <c r="L1825" i="1"/>
  <c r="M1825" i="1"/>
  <c r="L1826" i="1"/>
  <c r="M1826" i="1"/>
  <c r="L1827" i="1"/>
  <c r="M1827" i="1"/>
  <c r="L1828" i="1"/>
  <c r="M1828" i="1"/>
  <c r="L1829" i="1"/>
  <c r="M1829" i="1"/>
  <c r="L1830" i="1"/>
  <c r="M1830" i="1"/>
  <c r="L1831" i="1"/>
  <c r="M1831" i="1"/>
  <c r="L1832" i="1"/>
  <c r="M1832" i="1"/>
  <c r="L1833" i="1"/>
  <c r="M1833" i="1"/>
  <c r="L1834" i="1"/>
  <c r="M1834" i="1"/>
  <c r="L1835" i="1"/>
  <c r="M1835" i="1"/>
  <c r="L1836" i="1"/>
  <c r="M1836" i="1"/>
  <c r="L1837" i="1"/>
  <c r="M1837" i="1"/>
  <c r="L1838" i="1"/>
  <c r="M1838" i="1"/>
  <c r="L1839" i="1"/>
  <c r="M1839" i="1"/>
  <c r="L1840" i="1"/>
  <c r="M1840" i="1"/>
  <c r="L1841" i="1"/>
  <c r="M1841" i="1"/>
  <c r="L1842" i="1"/>
  <c r="M1842" i="1"/>
  <c r="L1843" i="1"/>
  <c r="M1843" i="1"/>
  <c r="L1844" i="1"/>
  <c r="M1844" i="1"/>
  <c r="L1845" i="1"/>
  <c r="M1845" i="1"/>
  <c r="L1846" i="1"/>
  <c r="M1846" i="1"/>
  <c r="L1847" i="1"/>
  <c r="M1847" i="1"/>
  <c r="L1848" i="1"/>
  <c r="M1848" i="1"/>
  <c r="L1849" i="1"/>
  <c r="M1849" i="1"/>
  <c r="L1850" i="1"/>
  <c r="M1850" i="1"/>
  <c r="L1851" i="1"/>
  <c r="M1851" i="1"/>
  <c r="L1852" i="1"/>
  <c r="M1852" i="1"/>
  <c r="L1853" i="1"/>
  <c r="M1853" i="1"/>
  <c r="L1854" i="1"/>
  <c r="M1854" i="1"/>
  <c r="L1855" i="1"/>
  <c r="M1855" i="1"/>
  <c r="L1856" i="1"/>
  <c r="M1856" i="1"/>
  <c r="L1857" i="1"/>
  <c r="M1857" i="1"/>
  <c r="L1858" i="1"/>
  <c r="M1858" i="1"/>
  <c r="L1859" i="1"/>
  <c r="M1859" i="1"/>
  <c r="L1860" i="1"/>
  <c r="M1860" i="1"/>
  <c r="L1861" i="1"/>
  <c r="M1861" i="1"/>
  <c r="L1862" i="1"/>
  <c r="M1862" i="1"/>
  <c r="L1863" i="1"/>
  <c r="M1863" i="1"/>
  <c r="L1864" i="1"/>
  <c r="M1864" i="1"/>
  <c r="L1865" i="1"/>
  <c r="M1865" i="1"/>
  <c r="L1866" i="1"/>
  <c r="M1866" i="1"/>
  <c r="L1867" i="1"/>
  <c r="M1867" i="1"/>
  <c r="L1868" i="1"/>
  <c r="M1868" i="1"/>
  <c r="L1869" i="1"/>
  <c r="M1869" i="1"/>
  <c r="L1870" i="1"/>
  <c r="M1870" i="1"/>
  <c r="L1871" i="1"/>
  <c r="M1871" i="1"/>
  <c r="L1872" i="1"/>
  <c r="M1872" i="1"/>
  <c r="L1873" i="1"/>
  <c r="M1873" i="1"/>
  <c r="L1874" i="1"/>
  <c r="M1874" i="1"/>
  <c r="L1875" i="1"/>
  <c r="M1875" i="1"/>
  <c r="L1876" i="1"/>
  <c r="M1876" i="1"/>
  <c r="L1877" i="1"/>
  <c r="M1877" i="1"/>
  <c r="L1878" i="1"/>
  <c r="M1878" i="1"/>
  <c r="L1879" i="1"/>
  <c r="M1879" i="1"/>
  <c r="L1880" i="1"/>
  <c r="M1880" i="1"/>
  <c r="L1881" i="1"/>
  <c r="M1881" i="1"/>
  <c r="L1882" i="1"/>
  <c r="M1882" i="1"/>
  <c r="L1883" i="1"/>
  <c r="M1883" i="1"/>
  <c r="L1884" i="1"/>
  <c r="M1884" i="1"/>
  <c r="L1885" i="1"/>
  <c r="M1885" i="1"/>
  <c r="L1886" i="1"/>
  <c r="M1886" i="1"/>
  <c r="L1887" i="1"/>
  <c r="M1887" i="1"/>
  <c r="L1888" i="1"/>
  <c r="M1888" i="1"/>
  <c r="L1889" i="1"/>
  <c r="M1889" i="1"/>
  <c r="L1890" i="1"/>
  <c r="M1890" i="1"/>
  <c r="L1891" i="1"/>
  <c r="M1891" i="1"/>
  <c r="L1892" i="1"/>
  <c r="M1892" i="1"/>
  <c r="L1893" i="1"/>
  <c r="M1893" i="1"/>
  <c r="L1894" i="1"/>
  <c r="M1894" i="1"/>
  <c r="L1895" i="1"/>
  <c r="M1895" i="1"/>
  <c r="L1896" i="1"/>
  <c r="M1896" i="1"/>
  <c r="L1897" i="1"/>
  <c r="M1897" i="1"/>
  <c r="L1898" i="1"/>
  <c r="M1898" i="1"/>
  <c r="L1899" i="1"/>
  <c r="M1899" i="1"/>
  <c r="L1900" i="1"/>
  <c r="M1900" i="1"/>
  <c r="L1901" i="1"/>
  <c r="M1901" i="1"/>
  <c r="L1902" i="1"/>
  <c r="M1902" i="1"/>
  <c r="L1903" i="1"/>
  <c r="M1903" i="1"/>
  <c r="L1904" i="1"/>
  <c r="M1904" i="1"/>
  <c r="L1905" i="1"/>
  <c r="M1905" i="1"/>
  <c r="L1906" i="1"/>
  <c r="M1906" i="1"/>
  <c r="L1907" i="1"/>
  <c r="M1907" i="1"/>
  <c r="L1908" i="1"/>
  <c r="M1908" i="1"/>
  <c r="L1909" i="1"/>
  <c r="M1909" i="1"/>
  <c r="L1910" i="1"/>
  <c r="M1910" i="1"/>
  <c r="L1911" i="1"/>
  <c r="M1911" i="1"/>
  <c r="L1912" i="1"/>
  <c r="M1912" i="1"/>
  <c r="L1913" i="1"/>
  <c r="M1913" i="1"/>
  <c r="L1914" i="1"/>
  <c r="M1914" i="1"/>
  <c r="L1915" i="1"/>
  <c r="M1915" i="1"/>
  <c r="L1916" i="1"/>
  <c r="M1916" i="1"/>
  <c r="L1917" i="1"/>
  <c r="M1917" i="1"/>
  <c r="L1918" i="1"/>
  <c r="M1918" i="1"/>
  <c r="L1919" i="1"/>
  <c r="M1919" i="1"/>
  <c r="L1920" i="1"/>
  <c r="M1920" i="1"/>
  <c r="L1921" i="1"/>
  <c r="M1921" i="1"/>
  <c r="L1922" i="1"/>
  <c r="M1922" i="1"/>
  <c r="L1923" i="1"/>
  <c r="M1923" i="1"/>
  <c r="L1924" i="1"/>
  <c r="M1924" i="1"/>
  <c r="L1925" i="1"/>
  <c r="M1925" i="1"/>
  <c r="L1926" i="1"/>
  <c r="M1926" i="1"/>
  <c r="L1927" i="1"/>
  <c r="M1927" i="1"/>
  <c r="L1928" i="1"/>
  <c r="M1928" i="1"/>
  <c r="L1929" i="1"/>
  <c r="M1929" i="1"/>
  <c r="L1930" i="1"/>
  <c r="M1930" i="1"/>
  <c r="L1931" i="1"/>
  <c r="M1931" i="1"/>
  <c r="L1932" i="1"/>
  <c r="M1932" i="1"/>
  <c r="L1933" i="1"/>
  <c r="M1933" i="1"/>
  <c r="L1934" i="1"/>
  <c r="M1934" i="1"/>
  <c r="L1935" i="1"/>
  <c r="M1935" i="1"/>
  <c r="L1936" i="1"/>
  <c r="M1936" i="1"/>
  <c r="L1937" i="1"/>
  <c r="M1937" i="1"/>
  <c r="L1938" i="1"/>
  <c r="M1938" i="1"/>
  <c r="L1939" i="1"/>
  <c r="M1939" i="1"/>
  <c r="L1940" i="1"/>
  <c r="M1940" i="1"/>
  <c r="L1941" i="1"/>
  <c r="M1941" i="1"/>
  <c r="L1942" i="1"/>
  <c r="M1942" i="1"/>
  <c r="L1943" i="1"/>
  <c r="M1943" i="1"/>
  <c r="L1944" i="1"/>
  <c r="M1944" i="1"/>
  <c r="L1945" i="1"/>
  <c r="M1945" i="1"/>
  <c r="L1946" i="1"/>
  <c r="M1946" i="1"/>
  <c r="L1947" i="1"/>
  <c r="M1947" i="1"/>
  <c r="L1948" i="1"/>
  <c r="M1948" i="1"/>
  <c r="L1949" i="1"/>
  <c r="M1949" i="1"/>
  <c r="L1950" i="1"/>
  <c r="M1950" i="1"/>
  <c r="L1951" i="1"/>
  <c r="M1951" i="1"/>
  <c r="L1952" i="1"/>
  <c r="M1952" i="1"/>
  <c r="L1953" i="1"/>
  <c r="M1953" i="1"/>
  <c r="L1954" i="1"/>
  <c r="M1954" i="1"/>
  <c r="L1955" i="1"/>
  <c r="M1955" i="1"/>
  <c r="L1956" i="1"/>
  <c r="M1956" i="1"/>
  <c r="L1957" i="1"/>
  <c r="M1957" i="1"/>
  <c r="L1958" i="1"/>
  <c r="M1958" i="1"/>
  <c r="L1959" i="1"/>
  <c r="M1959" i="1"/>
  <c r="L1960" i="1"/>
  <c r="M1960" i="1"/>
  <c r="L1961" i="1"/>
  <c r="M1961" i="1"/>
  <c r="L1962" i="1"/>
  <c r="M1962" i="1"/>
  <c r="L1963" i="1"/>
  <c r="M1963" i="1"/>
  <c r="L1964" i="1"/>
  <c r="M1964" i="1"/>
  <c r="L1965" i="1"/>
  <c r="M1965" i="1"/>
  <c r="L1966" i="1"/>
  <c r="M1966" i="1"/>
  <c r="L1967" i="1"/>
  <c r="M1967" i="1"/>
  <c r="L1968" i="1"/>
  <c r="M1968" i="1"/>
  <c r="L1969" i="1"/>
  <c r="M1969" i="1"/>
  <c r="L1970" i="1"/>
  <c r="M1970" i="1"/>
  <c r="L1971" i="1"/>
  <c r="M1971" i="1"/>
  <c r="L1972" i="1"/>
  <c r="M1972" i="1"/>
  <c r="L1973" i="1"/>
  <c r="M1973" i="1"/>
  <c r="L1974" i="1"/>
  <c r="M1974" i="1"/>
  <c r="L1975" i="1"/>
  <c r="M1975" i="1"/>
  <c r="L1976" i="1"/>
  <c r="M1976" i="1"/>
  <c r="L1977" i="1"/>
  <c r="M1977" i="1"/>
  <c r="L1978" i="1"/>
  <c r="M1978" i="1"/>
  <c r="L1979" i="1"/>
  <c r="M1979" i="1"/>
  <c r="L1980" i="1"/>
  <c r="M1980" i="1"/>
  <c r="L1981" i="1"/>
  <c r="M1981" i="1"/>
  <c r="L1982" i="1"/>
  <c r="M1982" i="1"/>
  <c r="L1983" i="1"/>
  <c r="M1983" i="1"/>
  <c r="L1984" i="1"/>
  <c r="M1984" i="1"/>
  <c r="L1985" i="1"/>
  <c r="M1985" i="1"/>
  <c r="L1986" i="1"/>
  <c r="M1986" i="1"/>
  <c r="L1987" i="1"/>
  <c r="M1987" i="1"/>
  <c r="L1988" i="1"/>
  <c r="M1988" i="1"/>
  <c r="L1989" i="1"/>
  <c r="M1989" i="1"/>
  <c r="L1990" i="1"/>
  <c r="M1990" i="1"/>
  <c r="L1991" i="1"/>
  <c r="M1991" i="1"/>
  <c r="L1992" i="1"/>
  <c r="M1992" i="1"/>
  <c r="L1993" i="1"/>
  <c r="M1993" i="1"/>
  <c r="L1994" i="1"/>
  <c r="M1994" i="1"/>
  <c r="L1995" i="1"/>
  <c r="M1995" i="1"/>
  <c r="L1996" i="1"/>
  <c r="M1996" i="1"/>
  <c r="L1997" i="1"/>
  <c r="M1997" i="1"/>
  <c r="L1998" i="1"/>
  <c r="M1998" i="1"/>
  <c r="L1999" i="1"/>
  <c r="M1999" i="1"/>
  <c r="L2000" i="1"/>
  <c r="M2000" i="1"/>
  <c r="L2001" i="1"/>
  <c r="M2001" i="1"/>
  <c r="L2002" i="1"/>
  <c r="M2002" i="1"/>
  <c r="L2003" i="1"/>
  <c r="M2003" i="1"/>
  <c r="L2004" i="1"/>
  <c r="M2004" i="1"/>
  <c r="L2005" i="1"/>
  <c r="M2005" i="1"/>
  <c r="L2006" i="1"/>
  <c r="M2006" i="1"/>
  <c r="L2007" i="1"/>
  <c r="M2007" i="1"/>
  <c r="L2008" i="1"/>
  <c r="M2008" i="1"/>
  <c r="L2009" i="1"/>
  <c r="M2009" i="1"/>
  <c r="L2010" i="1"/>
  <c r="M2010" i="1"/>
  <c r="L2011" i="1"/>
  <c r="M2011" i="1"/>
  <c r="L2012" i="1"/>
  <c r="M2012" i="1"/>
  <c r="L2013" i="1"/>
  <c r="M2013" i="1"/>
  <c r="L2014" i="1"/>
  <c r="M2014" i="1"/>
  <c r="L2015" i="1"/>
  <c r="M2015" i="1"/>
  <c r="L2016" i="1"/>
  <c r="M2016" i="1"/>
  <c r="L2017" i="1"/>
  <c r="M2017" i="1"/>
  <c r="L2018" i="1"/>
  <c r="M2018" i="1"/>
  <c r="L2019" i="1"/>
  <c r="M2019" i="1"/>
  <c r="L2020" i="1"/>
  <c r="M2020" i="1"/>
  <c r="L2021" i="1"/>
  <c r="M2021" i="1"/>
  <c r="L2022" i="1"/>
  <c r="M2022" i="1"/>
  <c r="L2023" i="1"/>
  <c r="M2023" i="1"/>
  <c r="L2024" i="1"/>
  <c r="M2024" i="1"/>
  <c r="L2025" i="1"/>
  <c r="M2025" i="1"/>
  <c r="L2026" i="1"/>
  <c r="M2026" i="1"/>
  <c r="L2027" i="1"/>
  <c r="M2027" i="1"/>
  <c r="L2028" i="1"/>
  <c r="M2028" i="1"/>
  <c r="L2029" i="1"/>
  <c r="M2029" i="1"/>
  <c r="L2030" i="1"/>
  <c r="M2030" i="1"/>
  <c r="L2031" i="1"/>
  <c r="M2031" i="1"/>
  <c r="L2032" i="1"/>
  <c r="M2032" i="1"/>
  <c r="L2033" i="1"/>
  <c r="M2033" i="1"/>
  <c r="L2034" i="1"/>
  <c r="M2034" i="1"/>
  <c r="L2035" i="1"/>
  <c r="M2035" i="1"/>
  <c r="L2036" i="1"/>
  <c r="M2036" i="1"/>
  <c r="L2037" i="1"/>
  <c r="M2037" i="1"/>
  <c r="L2038" i="1"/>
  <c r="M2038" i="1"/>
  <c r="L2039" i="1"/>
  <c r="M2039" i="1"/>
  <c r="L2040" i="1"/>
  <c r="M2040" i="1"/>
  <c r="L2041" i="1"/>
  <c r="M2041" i="1"/>
  <c r="L2042" i="1"/>
  <c r="M2042" i="1"/>
  <c r="L2043" i="1"/>
  <c r="M2043" i="1"/>
  <c r="L2044" i="1"/>
  <c r="M2044" i="1"/>
  <c r="L2045" i="1"/>
  <c r="M2045" i="1"/>
  <c r="L2046" i="1"/>
  <c r="M2046" i="1"/>
  <c r="L2047" i="1"/>
  <c r="M2047" i="1"/>
  <c r="L2048" i="1"/>
  <c r="M2048" i="1"/>
  <c r="L2049" i="1"/>
  <c r="M2049" i="1"/>
  <c r="L2050" i="1"/>
  <c r="M2050" i="1"/>
  <c r="L2051" i="1"/>
  <c r="M2051" i="1"/>
  <c r="L2052" i="1"/>
  <c r="M2052" i="1"/>
  <c r="L2053" i="1"/>
  <c r="M2053" i="1"/>
  <c r="L2054" i="1"/>
  <c r="M2054" i="1"/>
  <c r="L2055" i="1"/>
  <c r="M2055" i="1"/>
  <c r="L2056" i="1"/>
  <c r="M2056" i="1"/>
  <c r="L2057" i="1"/>
  <c r="M2057" i="1"/>
  <c r="L2058" i="1"/>
  <c r="M2058" i="1"/>
  <c r="L2059" i="1"/>
  <c r="M2059" i="1"/>
  <c r="L2060" i="1"/>
  <c r="M2060" i="1"/>
  <c r="L2061" i="1"/>
  <c r="M2061" i="1"/>
  <c r="L2062" i="1"/>
  <c r="M2062" i="1"/>
  <c r="L2063" i="1"/>
  <c r="M2063" i="1"/>
  <c r="L2064" i="1"/>
  <c r="M2064" i="1"/>
  <c r="L2065" i="1"/>
  <c r="M2065" i="1"/>
  <c r="L2066" i="1"/>
  <c r="M2066" i="1"/>
  <c r="L2067" i="1"/>
  <c r="M2067" i="1"/>
  <c r="L2068" i="1"/>
  <c r="M2068" i="1"/>
  <c r="L2069" i="1"/>
  <c r="M2069" i="1"/>
  <c r="L2070" i="1"/>
  <c r="M2070" i="1"/>
  <c r="L2071" i="1"/>
  <c r="M2071" i="1"/>
  <c r="L2072" i="1"/>
  <c r="M2072" i="1"/>
  <c r="L2073" i="1"/>
  <c r="M2073" i="1"/>
  <c r="L2074" i="1"/>
  <c r="M2074" i="1"/>
  <c r="L2075" i="1"/>
  <c r="M2075" i="1"/>
  <c r="L2076" i="1"/>
  <c r="M2076" i="1"/>
  <c r="L2077" i="1"/>
  <c r="M2077" i="1"/>
  <c r="L2078" i="1"/>
  <c r="M2078" i="1"/>
  <c r="L2079" i="1"/>
  <c r="M2079" i="1"/>
  <c r="L2080" i="1"/>
  <c r="M2080" i="1"/>
  <c r="L2081" i="1"/>
  <c r="M2081" i="1"/>
  <c r="L2082" i="1"/>
  <c r="M2082" i="1"/>
  <c r="L2083" i="1"/>
  <c r="M2083" i="1"/>
  <c r="L2084" i="1"/>
  <c r="M2084" i="1"/>
  <c r="L2085" i="1"/>
  <c r="M2085" i="1"/>
  <c r="L2086" i="1"/>
  <c r="M2086" i="1"/>
  <c r="L2087" i="1"/>
  <c r="M2087" i="1"/>
  <c r="L2088" i="1"/>
  <c r="M2088" i="1"/>
  <c r="L2089" i="1"/>
  <c r="M2089" i="1"/>
  <c r="L2090" i="1"/>
  <c r="M2090" i="1"/>
  <c r="L2091" i="1"/>
  <c r="M2091" i="1"/>
  <c r="L2092" i="1"/>
  <c r="M2092" i="1"/>
  <c r="L2093" i="1"/>
  <c r="M2093" i="1"/>
  <c r="L2094" i="1"/>
  <c r="M2094" i="1"/>
  <c r="L2095" i="1"/>
  <c r="M2095" i="1"/>
  <c r="L2096" i="1"/>
  <c r="M2096" i="1"/>
  <c r="L2097" i="1"/>
  <c r="M2097" i="1"/>
  <c r="L2098" i="1"/>
  <c r="M2098" i="1"/>
  <c r="L2099" i="1"/>
  <c r="M2099" i="1"/>
  <c r="L2100" i="1"/>
  <c r="M2100" i="1"/>
  <c r="L2101" i="1"/>
  <c r="M2101" i="1"/>
  <c r="L2102" i="1"/>
  <c r="M2102" i="1"/>
  <c r="L2103" i="1"/>
  <c r="M2103" i="1"/>
  <c r="L2104" i="1"/>
  <c r="M2104" i="1"/>
  <c r="L2105" i="1"/>
  <c r="M2105" i="1"/>
  <c r="L2106" i="1"/>
  <c r="M2106" i="1"/>
  <c r="L2107" i="1"/>
  <c r="M2107" i="1"/>
  <c r="L2108" i="1"/>
  <c r="M2108" i="1"/>
  <c r="L2109" i="1"/>
  <c r="M2109" i="1"/>
  <c r="L2110" i="1"/>
  <c r="M2110" i="1"/>
  <c r="L2111" i="1"/>
  <c r="M2111" i="1"/>
  <c r="L2112" i="1"/>
  <c r="M2112" i="1"/>
  <c r="L2113" i="1"/>
  <c r="M2113" i="1"/>
  <c r="L2114" i="1"/>
  <c r="M2114" i="1"/>
  <c r="L2115" i="1"/>
  <c r="M2115" i="1"/>
  <c r="L2116" i="1"/>
  <c r="M2116" i="1"/>
  <c r="L2117" i="1"/>
  <c r="M2117" i="1"/>
  <c r="L2118" i="1"/>
  <c r="M2118" i="1"/>
  <c r="L2119" i="1"/>
  <c r="M2119" i="1"/>
  <c r="L2120" i="1"/>
  <c r="M2120" i="1"/>
  <c r="L2121" i="1"/>
  <c r="M2121" i="1"/>
  <c r="L2122" i="1"/>
  <c r="M2122" i="1"/>
  <c r="L2123" i="1"/>
  <c r="M2123" i="1"/>
  <c r="L2124" i="1"/>
  <c r="M2124" i="1"/>
  <c r="L2125" i="1"/>
  <c r="M2125" i="1"/>
  <c r="L2126" i="1"/>
  <c r="M2126" i="1"/>
  <c r="L2127" i="1"/>
  <c r="M2127" i="1"/>
  <c r="L2128" i="1"/>
  <c r="M2128" i="1"/>
  <c r="L2129" i="1"/>
  <c r="M2129" i="1"/>
  <c r="L2130" i="1"/>
  <c r="M2130" i="1"/>
  <c r="L2131" i="1"/>
  <c r="M2131" i="1"/>
  <c r="L2132" i="1"/>
  <c r="M2132" i="1"/>
  <c r="L2133" i="1"/>
  <c r="M2133" i="1"/>
  <c r="L2134" i="1"/>
  <c r="M2134" i="1"/>
  <c r="L2135" i="1"/>
  <c r="M2135" i="1"/>
  <c r="L2136" i="1"/>
  <c r="M2136" i="1"/>
  <c r="L2137" i="1"/>
  <c r="M2137" i="1"/>
  <c r="L2138" i="1"/>
  <c r="M2138" i="1"/>
  <c r="L2139" i="1"/>
  <c r="M2139" i="1"/>
  <c r="L2140" i="1"/>
  <c r="M2140" i="1"/>
  <c r="L2141" i="1"/>
  <c r="M2141" i="1"/>
  <c r="L2142" i="1"/>
  <c r="M2142" i="1"/>
  <c r="L2143" i="1"/>
  <c r="M2143" i="1"/>
  <c r="L2144" i="1"/>
  <c r="M2144" i="1"/>
  <c r="L2145" i="1"/>
  <c r="M2145" i="1"/>
  <c r="L2146" i="1"/>
  <c r="M2146" i="1"/>
  <c r="L2147" i="1"/>
  <c r="M2147" i="1"/>
  <c r="L2148" i="1"/>
  <c r="M2148" i="1"/>
  <c r="L2149" i="1"/>
  <c r="M2149" i="1"/>
  <c r="L2150" i="1"/>
  <c r="M2150" i="1"/>
  <c r="L2151" i="1"/>
  <c r="M2151" i="1"/>
  <c r="L2152" i="1"/>
  <c r="M2152" i="1"/>
  <c r="L2153" i="1"/>
  <c r="M2153" i="1"/>
  <c r="L2154" i="1"/>
  <c r="M2154" i="1"/>
  <c r="L2155" i="1"/>
  <c r="M2155" i="1"/>
  <c r="L2156" i="1"/>
  <c r="M2156" i="1"/>
  <c r="L2157" i="1"/>
  <c r="M2157" i="1"/>
  <c r="L2158" i="1"/>
  <c r="M2158" i="1"/>
  <c r="L2159" i="1"/>
  <c r="M2159" i="1"/>
  <c r="L2160" i="1"/>
  <c r="M2160" i="1"/>
  <c r="L2161" i="1"/>
  <c r="M2161" i="1"/>
  <c r="L2162" i="1"/>
  <c r="M2162" i="1"/>
  <c r="L2163" i="1"/>
  <c r="M2163" i="1"/>
  <c r="L2164" i="1"/>
  <c r="M2164" i="1"/>
  <c r="L2165" i="1"/>
  <c r="M2165" i="1"/>
  <c r="L2166" i="1"/>
  <c r="M2166" i="1"/>
  <c r="L2167" i="1"/>
  <c r="M2167" i="1"/>
  <c r="L2168" i="1"/>
  <c r="M2168" i="1"/>
  <c r="L2169" i="1"/>
  <c r="M2169" i="1"/>
  <c r="L2170" i="1"/>
  <c r="M2170" i="1"/>
  <c r="L2171" i="1"/>
  <c r="M2171" i="1"/>
  <c r="L2172" i="1"/>
  <c r="M2172" i="1"/>
  <c r="L2173" i="1"/>
  <c r="M2173" i="1"/>
  <c r="L2174" i="1"/>
  <c r="M2174" i="1"/>
  <c r="L2175" i="1"/>
  <c r="M2175" i="1"/>
  <c r="L2176" i="1"/>
  <c r="M2176" i="1"/>
  <c r="L2177" i="1"/>
  <c r="M2177" i="1"/>
  <c r="L2178" i="1"/>
  <c r="M2178" i="1"/>
  <c r="L2179" i="1"/>
  <c r="M2179" i="1"/>
  <c r="L2180" i="1"/>
  <c r="M2180" i="1"/>
  <c r="L2181" i="1"/>
  <c r="M2181" i="1"/>
  <c r="L2182" i="1"/>
  <c r="M2182" i="1"/>
  <c r="L2183" i="1"/>
  <c r="M2183" i="1"/>
  <c r="L2184" i="1"/>
  <c r="M2184" i="1"/>
  <c r="L2185" i="1"/>
  <c r="M2185" i="1"/>
  <c r="L2186" i="1"/>
  <c r="M2186" i="1"/>
  <c r="L2187" i="1"/>
  <c r="M2187" i="1"/>
  <c r="L2188" i="1"/>
  <c r="M2188" i="1"/>
  <c r="L2189" i="1"/>
  <c r="M2189" i="1"/>
  <c r="L2190" i="1"/>
  <c r="M2190" i="1"/>
  <c r="L2191" i="1"/>
  <c r="M2191" i="1"/>
  <c r="L2192" i="1"/>
  <c r="M2192" i="1"/>
  <c r="L2193" i="1"/>
  <c r="M2193" i="1"/>
  <c r="L2194" i="1"/>
  <c r="M2194" i="1"/>
  <c r="L2195" i="1"/>
  <c r="M2195" i="1"/>
  <c r="L2196" i="1"/>
  <c r="M2196" i="1"/>
  <c r="L2197" i="1"/>
  <c r="M2197" i="1"/>
  <c r="L2198" i="1"/>
  <c r="M2198" i="1"/>
  <c r="L2199" i="1"/>
  <c r="M2199" i="1"/>
  <c r="L2200" i="1"/>
  <c r="M2200" i="1"/>
  <c r="L2201" i="1"/>
  <c r="M2201" i="1"/>
  <c r="L2202" i="1"/>
  <c r="M2202" i="1"/>
  <c r="L2203" i="1"/>
  <c r="M2203" i="1"/>
  <c r="L2204" i="1"/>
  <c r="M2204" i="1"/>
  <c r="L2205" i="1"/>
  <c r="M2205" i="1"/>
  <c r="L2206" i="1"/>
  <c r="M2206" i="1"/>
  <c r="L2207" i="1"/>
  <c r="M2207" i="1"/>
  <c r="L2208" i="1"/>
  <c r="M2208" i="1"/>
  <c r="L2209" i="1"/>
  <c r="M2209" i="1"/>
  <c r="L2210" i="1"/>
  <c r="M2210" i="1"/>
  <c r="L2211" i="1"/>
  <c r="M2211" i="1"/>
  <c r="L2212" i="1"/>
  <c r="M2212" i="1"/>
  <c r="L2213" i="1"/>
  <c r="M2213" i="1"/>
  <c r="L2214" i="1"/>
  <c r="M2214" i="1"/>
  <c r="L2215" i="1"/>
  <c r="M2215" i="1"/>
  <c r="L2216" i="1"/>
  <c r="M2216" i="1"/>
  <c r="L2217" i="1"/>
  <c r="M2217" i="1"/>
  <c r="L2218" i="1"/>
  <c r="M2218" i="1"/>
  <c r="L2219" i="1"/>
  <c r="M2219" i="1"/>
  <c r="L2220" i="1"/>
  <c r="M2220" i="1"/>
  <c r="L2221" i="1"/>
  <c r="M2221" i="1"/>
  <c r="L2222" i="1"/>
  <c r="M2222" i="1"/>
  <c r="L2223" i="1"/>
  <c r="M2223" i="1"/>
  <c r="L2224" i="1"/>
  <c r="M2224" i="1"/>
  <c r="L2225" i="1"/>
  <c r="M2225" i="1"/>
  <c r="L2226" i="1"/>
  <c r="M2226" i="1"/>
  <c r="L2227" i="1"/>
  <c r="M2227" i="1"/>
  <c r="L2228" i="1"/>
  <c r="M2228" i="1"/>
  <c r="L2229" i="1"/>
  <c r="M2229" i="1"/>
  <c r="L2230" i="1"/>
  <c r="M2230" i="1"/>
  <c r="L2231" i="1"/>
  <c r="M2231" i="1"/>
  <c r="L2232" i="1"/>
  <c r="M2232" i="1"/>
  <c r="L2233" i="1"/>
  <c r="M2233" i="1"/>
  <c r="L2234" i="1"/>
  <c r="M2234" i="1"/>
  <c r="L2235" i="1"/>
  <c r="M2235" i="1"/>
  <c r="L2236" i="1"/>
  <c r="M2236" i="1"/>
  <c r="L2237" i="1"/>
  <c r="M2237" i="1"/>
  <c r="L2238" i="1"/>
  <c r="M2238" i="1"/>
  <c r="L2239" i="1"/>
  <c r="M2239" i="1"/>
  <c r="L2240" i="1"/>
  <c r="M2240" i="1"/>
  <c r="L2241" i="1"/>
  <c r="M2241" i="1"/>
  <c r="L2242" i="1"/>
  <c r="M2242" i="1"/>
  <c r="L2243" i="1"/>
  <c r="M2243" i="1"/>
  <c r="L2244" i="1"/>
  <c r="M2244" i="1"/>
  <c r="L2245" i="1"/>
  <c r="M2245" i="1"/>
  <c r="L2246" i="1"/>
  <c r="M2246" i="1"/>
  <c r="L2247" i="1"/>
  <c r="M2247" i="1"/>
  <c r="L2248" i="1"/>
  <c r="M2248" i="1"/>
  <c r="L2249" i="1"/>
  <c r="M2249" i="1"/>
  <c r="L2250" i="1"/>
  <c r="M2250" i="1"/>
  <c r="L2251" i="1"/>
  <c r="M2251" i="1"/>
  <c r="L2252" i="1"/>
  <c r="M2252" i="1"/>
  <c r="L2253" i="1"/>
  <c r="M2253" i="1"/>
  <c r="L2254" i="1"/>
  <c r="M2254" i="1"/>
  <c r="L2255" i="1"/>
  <c r="M2255" i="1"/>
  <c r="L2256" i="1"/>
  <c r="M2256" i="1"/>
  <c r="L2257" i="1"/>
  <c r="M2257" i="1"/>
  <c r="L2258" i="1"/>
  <c r="M2258" i="1"/>
  <c r="L2259" i="1"/>
  <c r="M2259" i="1"/>
  <c r="L2260" i="1"/>
  <c r="M2260" i="1"/>
  <c r="L2261" i="1"/>
  <c r="M2261" i="1"/>
  <c r="L2262" i="1"/>
  <c r="M2262" i="1"/>
  <c r="L2263" i="1"/>
  <c r="M2263" i="1"/>
  <c r="L2264" i="1"/>
  <c r="M2264" i="1"/>
  <c r="L2265" i="1"/>
  <c r="M2265" i="1"/>
  <c r="L2266" i="1"/>
  <c r="M2266" i="1"/>
  <c r="L2267" i="1"/>
  <c r="M2267" i="1"/>
  <c r="L2268" i="1"/>
  <c r="M2268" i="1"/>
  <c r="L2269" i="1"/>
  <c r="M2269" i="1"/>
  <c r="L2270" i="1"/>
  <c r="M2270" i="1"/>
  <c r="L2271" i="1"/>
  <c r="M2271" i="1"/>
  <c r="L2272" i="1"/>
  <c r="M2272" i="1"/>
  <c r="L2273" i="1"/>
  <c r="M2273" i="1"/>
  <c r="L2274" i="1"/>
  <c r="M2274" i="1"/>
  <c r="L2275" i="1"/>
  <c r="M2275" i="1"/>
  <c r="L2276" i="1"/>
  <c r="M2276" i="1"/>
  <c r="L2277" i="1"/>
  <c r="M2277" i="1"/>
  <c r="L2278" i="1"/>
  <c r="M2278" i="1"/>
  <c r="L2279" i="1"/>
  <c r="M2279" i="1"/>
  <c r="L2280" i="1"/>
  <c r="M2280" i="1"/>
  <c r="L2281" i="1"/>
  <c r="M2281" i="1"/>
  <c r="L2282" i="1"/>
  <c r="M2282" i="1"/>
  <c r="L2283" i="1"/>
  <c r="M2283" i="1"/>
  <c r="L2284" i="1"/>
  <c r="M2284" i="1"/>
  <c r="L2285" i="1"/>
  <c r="M2285" i="1"/>
  <c r="L2286" i="1"/>
  <c r="M2286" i="1"/>
  <c r="L2287" i="1"/>
  <c r="M2287" i="1"/>
  <c r="L2288" i="1"/>
  <c r="M2288" i="1"/>
  <c r="L2289" i="1"/>
  <c r="M2289" i="1"/>
  <c r="L2290" i="1"/>
  <c r="M2290" i="1"/>
  <c r="L2291" i="1"/>
  <c r="M2291" i="1"/>
  <c r="L2292" i="1"/>
  <c r="M2292" i="1"/>
  <c r="L2293" i="1"/>
  <c r="M2293" i="1"/>
  <c r="L2294" i="1"/>
  <c r="M2294" i="1"/>
  <c r="L2295" i="1"/>
  <c r="M2295" i="1"/>
  <c r="L2296" i="1"/>
  <c r="M2296" i="1"/>
  <c r="L2297" i="1"/>
  <c r="M2297" i="1"/>
  <c r="L2298" i="1"/>
  <c r="M2298" i="1"/>
  <c r="L2299" i="1"/>
  <c r="M2299" i="1"/>
  <c r="L2300" i="1"/>
  <c r="M2300" i="1"/>
  <c r="L2301" i="1"/>
  <c r="M2301" i="1"/>
  <c r="L2302" i="1"/>
  <c r="M2302" i="1"/>
  <c r="L2303" i="1"/>
  <c r="M2303" i="1"/>
  <c r="L2304" i="1"/>
  <c r="M2304" i="1"/>
  <c r="L2305" i="1"/>
  <c r="M2305" i="1"/>
  <c r="L2306" i="1"/>
  <c r="M2306" i="1"/>
  <c r="L2307" i="1"/>
  <c r="M2307" i="1"/>
  <c r="L2308" i="1"/>
  <c r="M2308" i="1"/>
  <c r="L2309" i="1"/>
  <c r="M2309" i="1"/>
  <c r="L2310" i="1"/>
  <c r="M2310" i="1"/>
  <c r="L2311" i="1"/>
  <c r="M2311" i="1"/>
  <c r="L2312" i="1"/>
  <c r="M2312" i="1"/>
  <c r="L2313" i="1"/>
  <c r="M2313" i="1"/>
  <c r="L2314" i="1"/>
  <c r="M2314" i="1"/>
  <c r="L2315" i="1"/>
  <c r="M2315" i="1"/>
  <c r="L2316" i="1"/>
  <c r="M2316" i="1"/>
  <c r="L2317" i="1"/>
  <c r="M2317" i="1"/>
  <c r="L2318" i="1"/>
  <c r="M2318" i="1"/>
  <c r="L2319" i="1"/>
  <c r="M2319" i="1"/>
  <c r="L2320" i="1"/>
  <c r="M2320" i="1"/>
  <c r="L2321" i="1"/>
  <c r="M2321" i="1"/>
  <c r="L2322" i="1"/>
  <c r="M2322" i="1"/>
  <c r="L2323" i="1"/>
  <c r="M2323" i="1"/>
  <c r="L2324" i="1"/>
  <c r="M2324" i="1"/>
  <c r="L2325" i="1"/>
  <c r="M2325" i="1"/>
  <c r="L2326" i="1"/>
  <c r="M2326" i="1"/>
  <c r="L2327" i="1"/>
  <c r="M2327" i="1"/>
  <c r="L2328" i="1"/>
  <c r="M2328" i="1"/>
  <c r="L2329" i="1"/>
  <c r="M2329" i="1"/>
  <c r="L2330" i="1"/>
  <c r="M2330" i="1"/>
  <c r="L2331" i="1"/>
  <c r="M2331" i="1"/>
  <c r="L2332" i="1"/>
  <c r="M2332" i="1"/>
  <c r="L2333" i="1"/>
  <c r="M2333" i="1"/>
  <c r="L2334" i="1"/>
  <c r="M2334" i="1"/>
  <c r="L2335" i="1"/>
  <c r="M2335" i="1"/>
  <c r="L2336" i="1"/>
  <c r="M2336" i="1"/>
  <c r="L2337" i="1"/>
  <c r="M2337" i="1"/>
  <c r="L2338" i="1"/>
  <c r="M2338" i="1"/>
  <c r="L2339" i="1"/>
  <c r="M2339" i="1"/>
  <c r="L2340" i="1"/>
  <c r="M2340" i="1"/>
  <c r="L2341" i="1"/>
  <c r="M2341" i="1"/>
  <c r="L2342" i="1"/>
  <c r="M2342" i="1"/>
  <c r="L2343" i="1"/>
  <c r="M2343" i="1"/>
  <c r="L2344" i="1"/>
  <c r="M2344" i="1"/>
  <c r="L2345" i="1"/>
  <c r="M2345" i="1"/>
  <c r="L2346" i="1"/>
  <c r="M2346" i="1"/>
  <c r="L2347" i="1"/>
  <c r="M2347" i="1"/>
  <c r="L2348" i="1"/>
  <c r="M2348" i="1"/>
  <c r="L2349" i="1"/>
  <c r="M2349" i="1"/>
  <c r="L2350" i="1"/>
  <c r="M2350" i="1"/>
  <c r="L2351" i="1"/>
  <c r="M2351" i="1"/>
  <c r="L2352" i="1"/>
  <c r="M2352" i="1"/>
  <c r="L2353" i="1"/>
  <c r="M2353" i="1"/>
  <c r="L2354" i="1"/>
  <c r="M2354" i="1"/>
  <c r="L2355" i="1"/>
  <c r="M2355" i="1"/>
  <c r="L2356" i="1"/>
  <c r="M2356" i="1"/>
  <c r="L2357" i="1"/>
  <c r="M2357" i="1"/>
  <c r="L2358" i="1"/>
  <c r="M2358" i="1"/>
  <c r="L2359" i="1"/>
  <c r="M2359" i="1"/>
  <c r="L2360" i="1"/>
  <c r="M2360" i="1"/>
  <c r="L2361" i="1"/>
  <c r="M2361" i="1"/>
  <c r="L2362" i="1"/>
  <c r="M2362" i="1"/>
  <c r="L2363" i="1"/>
  <c r="M2363" i="1"/>
  <c r="L2364" i="1"/>
  <c r="M2364" i="1"/>
  <c r="L2365" i="1"/>
  <c r="M2365" i="1"/>
  <c r="L2366" i="1"/>
  <c r="M2366" i="1"/>
  <c r="L2367" i="1"/>
  <c r="M2367" i="1"/>
  <c r="L2368" i="1"/>
  <c r="M2368" i="1"/>
  <c r="L2369" i="1"/>
  <c r="M2369" i="1"/>
  <c r="L2370" i="1"/>
  <c r="M2370" i="1"/>
  <c r="L2371" i="1"/>
  <c r="M2371" i="1"/>
  <c r="L2372" i="1"/>
  <c r="M2372" i="1"/>
  <c r="L2373" i="1"/>
  <c r="M2373" i="1"/>
  <c r="L2374" i="1"/>
  <c r="M2374" i="1"/>
  <c r="L2375" i="1"/>
  <c r="M2375" i="1"/>
  <c r="L2376" i="1"/>
  <c r="M2376" i="1"/>
  <c r="L2377" i="1"/>
  <c r="M2377" i="1"/>
  <c r="L2378" i="1"/>
  <c r="M2378" i="1"/>
  <c r="L2379" i="1"/>
  <c r="M2379" i="1"/>
  <c r="L2380" i="1"/>
  <c r="M2380" i="1"/>
  <c r="L2381" i="1"/>
  <c r="M2381" i="1"/>
  <c r="L2382" i="1"/>
  <c r="M2382" i="1"/>
  <c r="L2383" i="1"/>
  <c r="M2383" i="1"/>
  <c r="L2384" i="1"/>
  <c r="M2384" i="1"/>
  <c r="L2385" i="1"/>
  <c r="M2385" i="1"/>
  <c r="L2386" i="1"/>
  <c r="M2386" i="1"/>
  <c r="L2387" i="1"/>
  <c r="M2387" i="1"/>
  <c r="L2388" i="1"/>
  <c r="M2388" i="1"/>
  <c r="L2389" i="1"/>
  <c r="M2389" i="1"/>
  <c r="L2390" i="1"/>
  <c r="M2390" i="1"/>
  <c r="L2391" i="1"/>
  <c r="M2391" i="1"/>
  <c r="L2392" i="1"/>
  <c r="M2392" i="1"/>
  <c r="L2393" i="1"/>
  <c r="M2393" i="1"/>
  <c r="L2394" i="1"/>
  <c r="M2394" i="1"/>
  <c r="L2395" i="1"/>
  <c r="M2395" i="1"/>
  <c r="L2396" i="1"/>
  <c r="M2396" i="1"/>
  <c r="L2397" i="1"/>
  <c r="M2397" i="1"/>
  <c r="L2398" i="1"/>
  <c r="M2398" i="1"/>
  <c r="L2399" i="1"/>
  <c r="M2399" i="1"/>
  <c r="L2400" i="1"/>
  <c r="M2400" i="1"/>
  <c r="L2401" i="1"/>
  <c r="M2401" i="1"/>
  <c r="L2402" i="1"/>
  <c r="M2402" i="1"/>
  <c r="L2403" i="1"/>
  <c r="M2403" i="1"/>
  <c r="L2404" i="1"/>
  <c r="M2404" i="1"/>
  <c r="L2405" i="1"/>
  <c r="M2405" i="1"/>
  <c r="L2406" i="1"/>
  <c r="M2406" i="1"/>
  <c r="L2407" i="1"/>
  <c r="M2407" i="1"/>
  <c r="L2408" i="1"/>
  <c r="M2408" i="1"/>
  <c r="L2409" i="1"/>
  <c r="M2409" i="1"/>
  <c r="L2410" i="1"/>
  <c r="M2410" i="1"/>
  <c r="L2411" i="1"/>
  <c r="M2411" i="1"/>
  <c r="L2412" i="1"/>
  <c r="M2412" i="1"/>
  <c r="L2413" i="1"/>
  <c r="M2413" i="1"/>
  <c r="L2414" i="1"/>
  <c r="M2414" i="1"/>
  <c r="L2415" i="1"/>
  <c r="M2415" i="1"/>
  <c r="L2416" i="1"/>
  <c r="M2416" i="1"/>
  <c r="L2417" i="1"/>
  <c r="M2417" i="1"/>
  <c r="L2418" i="1"/>
  <c r="M2418" i="1"/>
  <c r="L2419" i="1"/>
  <c r="M2419" i="1"/>
  <c r="L2420" i="1"/>
  <c r="M2420" i="1"/>
  <c r="L2421" i="1"/>
  <c r="M2421" i="1"/>
  <c r="L2422" i="1"/>
  <c r="M2422" i="1"/>
  <c r="L2423" i="1"/>
  <c r="M2423" i="1"/>
  <c r="L2424" i="1"/>
  <c r="M2424" i="1"/>
  <c r="L2425" i="1"/>
  <c r="M2425" i="1"/>
  <c r="L2426" i="1"/>
  <c r="M2426" i="1"/>
  <c r="L2427" i="1"/>
  <c r="M2427" i="1"/>
  <c r="L2428" i="1"/>
  <c r="M2428" i="1"/>
  <c r="L2429" i="1"/>
  <c r="M2429" i="1"/>
  <c r="L2430" i="1"/>
  <c r="M2430" i="1"/>
  <c r="L2431" i="1"/>
  <c r="M2431" i="1"/>
  <c r="L2432" i="1"/>
  <c r="M2432" i="1"/>
  <c r="L2433" i="1"/>
  <c r="M2433" i="1"/>
  <c r="L2434" i="1"/>
  <c r="M2434" i="1"/>
  <c r="L2435" i="1"/>
  <c r="M2435" i="1"/>
  <c r="L2436" i="1"/>
  <c r="M2436" i="1"/>
  <c r="L2437" i="1"/>
  <c r="M2437" i="1"/>
  <c r="L2438" i="1"/>
  <c r="M2438" i="1"/>
  <c r="L2439" i="1"/>
  <c r="M2439" i="1"/>
  <c r="L2440" i="1"/>
  <c r="M2440" i="1"/>
  <c r="L2441" i="1"/>
  <c r="M2441" i="1"/>
  <c r="L2442" i="1"/>
  <c r="M2442" i="1"/>
  <c r="L2443" i="1"/>
  <c r="M2443" i="1"/>
  <c r="L2444" i="1"/>
  <c r="M2444" i="1"/>
  <c r="L2445" i="1"/>
  <c r="M2445" i="1"/>
  <c r="L2446" i="1"/>
  <c r="M2446" i="1"/>
  <c r="L2447" i="1"/>
  <c r="M2447" i="1"/>
  <c r="L2448" i="1"/>
  <c r="M2448" i="1"/>
  <c r="L2449" i="1"/>
  <c r="M2449" i="1"/>
  <c r="L2450" i="1"/>
  <c r="M2450" i="1"/>
  <c r="L2451" i="1"/>
  <c r="M2451" i="1"/>
  <c r="L2452" i="1"/>
  <c r="M2452" i="1"/>
  <c r="L2453" i="1"/>
  <c r="M2453" i="1"/>
  <c r="L2454" i="1"/>
  <c r="M2454" i="1"/>
  <c r="L2455" i="1"/>
  <c r="M2455" i="1"/>
  <c r="L2456" i="1"/>
  <c r="M2456" i="1"/>
  <c r="L2457" i="1"/>
  <c r="M2457" i="1"/>
  <c r="L2458" i="1"/>
  <c r="M2458" i="1"/>
  <c r="L2459" i="1"/>
  <c r="M2459" i="1"/>
  <c r="L2460" i="1"/>
  <c r="M2460" i="1"/>
  <c r="L2461" i="1"/>
  <c r="M2461" i="1"/>
  <c r="L2462" i="1"/>
  <c r="M2462" i="1"/>
  <c r="L2463" i="1"/>
  <c r="M2463" i="1"/>
  <c r="L2464" i="1"/>
  <c r="M2464" i="1"/>
  <c r="L2465" i="1"/>
  <c r="M2465" i="1"/>
  <c r="L2466" i="1"/>
  <c r="M2466" i="1"/>
  <c r="L2467" i="1"/>
  <c r="M2467" i="1"/>
  <c r="L2468" i="1"/>
  <c r="M2468" i="1"/>
  <c r="L2469" i="1"/>
  <c r="M2469" i="1"/>
  <c r="L2470" i="1"/>
  <c r="M2470" i="1"/>
  <c r="L2471" i="1"/>
  <c r="M2471" i="1"/>
  <c r="L2472" i="1"/>
  <c r="M2472" i="1"/>
  <c r="L2473" i="1"/>
  <c r="M2473" i="1"/>
  <c r="L2474" i="1"/>
  <c r="M2474" i="1"/>
  <c r="L2475" i="1"/>
  <c r="M2475" i="1"/>
  <c r="L2476" i="1"/>
  <c r="M2476" i="1"/>
  <c r="L2477" i="1"/>
  <c r="M2477" i="1"/>
  <c r="L2478" i="1"/>
  <c r="M2478" i="1"/>
  <c r="L2479" i="1"/>
  <c r="M2479" i="1"/>
  <c r="L2480" i="1"/>
  <c r="M2480" i="1"/>
  <c r="L2481" i="1"/>
  <c r="M2481" i="1"/>
  <c r="L2482" i="1"/>
  <c r="M2482" i="1"/>
  <c r="L2483" i="1"/>
  <c r="M2483" i="1"/>
  <c r="L2484" i="1"/>
  <c r="M2484" i="1"/>
  <c r="L2485" i="1"/>
  <c r="M2485" i="1"/>
  <c r="L2486" i="1"/>
  <c r="M2486" i="1"/>
  <c r="L2487" i="1"/>
  <c r="M2487" i="1"/>
  <c r="L2488" i="1"/>
  <c r="M2488" i="1"/>
  <c r="L2489" i="1"/>
  <c r="M2489" i="1"/>
  <c r="L2490" i="1"/>
  <c r="M2490" i="1"/>
  <c r="L2491" i="1"/>
  <c r="M2491" i="1"/>
  <c r="L2492" i="1"/>
  <c r="M2492" i="1"/>
  <c r="L2493" i="1"/>
  <c r="M2493" i="1"/>
  <c r="L2494" i="1"/>
  <c r="M2494" i="1"/>
  <c r="L2495" i="1"/>
  <c r="M2495" i="1"/>
  <c r="L2496" i="1"/>
  <c r="M2496" i="1"/>
  <c r="L2497" i="1"/>
  <c r="M2497" i="1"/>
  <c r="L2498" i="1"/>
  <c r="M2498" i="1"/>
  <c r="L2499" i="1"/>
  <c r="M2499" i="1"/>
  <c r="L2500" i="1"/>
  <c r="M2500" i="1"/>
  <c r="L2501" i="1"/>
  <c r="M2501" i="1"/>
  <c r="L2502" i="1"/>
  <c r="M2502" i="1"/>
  <c r="L2503" i="1"/>
  <c r="M2503" i="1"/>
  <c r="L2504" i="1"/>
  <c r="M2504" i="1"/>
  <c r="L2505" i="1"/>
  <c r="M2505" i="1"/>
  <c r="L2506" i="1"/>
  <c r="M2506" i="1"/>
  <c r="L2507" i="1"/>
  <c r="M2507" i="1"/>
  <c r="L2508" i="1"/>
  <c r="M2508" i="1"/>
  <c r="L2509" i="1"/>
  <c r="M2509" i="1"/>
  <c r="L2510" i="1"/>
  <c r="M2510" i="1"/>
  <c r="L2511" i="1"/>
  <c r="M2511" i="1"/>
  <c r="L2512" i="1"/>
  <c r="M2512" i="1"/>
  <c r="L2513" i="1"/>
  <c r="M2513" i="1"/>
  <c r="L2514" i="1"/>
  <c r="M2514" i="1"/>
  <c r="L2515" i="1"/>
  <c r="M2515" i="1"/>
  <c r="L2516" i="1"/>
  <c r="M2516" i="1"/>
  <c r="L2517" i="1"/>
  <c r="M2517" i="1"/>
  <c r="L2518" i="1"/>
  <c r="M2518" i="1"/>
  <c r="L2519" i="1"/>
  <c r="M2519" i="1"/>
  <c r="L2520" i="1"/>
  <c r="M2520" i="1"/>
  <c r="L2521" i="1"/>
  <c r="M2521" i="1"/>
  <c r="L2522" i="1"/>
  <c r="M2522" i="1"/>
  <c r="L2523" i="1"/>
  <c r="M2523" i="1"/>
  <c r="L2524" i="1"/>
  <c r="M2524" i="1"/>
  <c r="L2525" i="1"/>
  <c r="M2525" i="1"/>
  <c r="L2526" i="1"/>
  <c r="M2526" i="1"/>
  <c r="L2527" i="1"/>
  <c r="M2527" i="1"/>
  <c r="L2528" i="1"/>
  <c r="M2528" i="1"/>
  <c r="L2529" i="1"/>
  <c r="M2529" i="1"/>
  <c r="L2530" i="1"/>
  <c r="M2530" i="1"/>
  <c r="L2531" i="1"/>
  <c r="M2531" i="1"/>
  <c r="L2532" i="1"/>
  <c r="M2532" i="1"/>
  <c r="L2533" i="1"/>
  <c r="M2533" i="1"/>
  <c r="L2534" i="1"/>
  <c r="M2534" i="1"/>
  <c r="L2535" i="1"/>
  <c r="M2535" i="1"/>
  <c r="L2536" i="1"/>
  <c r="M2536" i="1"/>
  <c r="L2537" i="1"/>
  <c r="M2537" i="1"/>
  <c r="L2538" i="1"/>
  <c r="M2538" i="1"/>
  <c r="L2539" i="1"/>
  <c r="M2539" i="1"/>
  <c r="L2540" i="1"/>
  <c r="M2540" i="1"/>
  <c r="L2541" i="1"/>
  <c r="M2541" i="1"/>
  <c r="L2542" i="1"/>
  <c r="M2542" i="1"/>
  <c r="L2543" i="1"/>
  <c r="M2543" i="1"/>
  <c r="L2544" i="1"/>
  <c r="M2544" i="1"/>
  <c r="L2545" i="1"/>
  <c r="M2545" i="1"/>
  <c r="L2546" i="1"/>
  <c r="M2546" i="1"/>
  <c r="L2547" i="1"/>
  <c r="M2547" i="1"/>
  <c r="L2548" i="1"/>
  <c r="M2548" i="1"/>
  <c r="L2549" i="1"/>
  <c r="M2549" i="1"/>
  <c r="L2550" i="1"/>
  <c r="M2550" i="1"/>
  <c r="L2551" i="1"/>
  <c r="M2551" i="1"/>
  <c r="L2552" i="1"/>
  <c r="M2552" i="1"/>
  <c r="L2553" i="1"/>
  <c r="M2553" i="1"/>
  <c r="L2554" i="1"/>
  <c r="M2554" i="1"/>
  <c r="L2555" i="1"/>
  <c r="M2555" i="1"/>
  <c r="L2556" i="1"/>
  <c r="M2556" i="1"/>
  <c r="L2557" i="1"/>
  <c r="M2557" i="1"/>
  <c r="L2558" i="1"/>
  <c r="M2558" i="1"/>
  <c r="L2559" i="1"/>
  <c r="M2559" i="1"/>
  <c r="L2560" i="1"/>
  <c r="M2560" i="1"/>
  <c r="L2561" i="1"/>
  <c r="M2561" i="1"/>
  <c r="L2562" i="1"/>
  <c r="M2562" i="1"/>
  <c r="L2563" i="1"/>
  <c r="M2563" i="1"/>
  <c r="L2564" i="1"/>
  <c r="M2564" i="1"/>
  <c r="L2565" i="1"/>
  <c r="M2565" i="1"/>
  <c r="L2566" i="1"/>
  <c r="M2566" i="1"/>
  <c r="L2567" i="1"/>
  <c r="M2567" i="1"/>
  <c r="L2568" i="1"/>
  <c r="M2568" i="1"/>
  <c r="L2569" i="1"/>
  <c r="M2569" i="1"/>
  <c r="L2570" i="1"/>
  <c r="M2570" i="1"/>
  <c r="L2571" i="1"/>
  <c r="M2571" i="1"/>
  <c r="L2572" i="1"/>
  <c r="M2572" i="1"/>
  <c r="L2573" i="1"/>
  <c r="M2573" i="1"/>
  <c r="L2574" i="1"/>
  <c r="M2574" i="1"/>
  <c r="L2575" i="1"/>
  <c r="M2575" i="1"/>
  <c r="L2576" i="1"/>
  <c r="M2576" i="1"/>
  <c r="L2577" i="1"/>
  <c r="M2577" i="1"/>
  <c r="L2578" i="1"/>
  <c r="M2578" i="1"/>
  <c r="L2579" i="1"/>
  <c r="M2579" i="1"/>
  <c r="L2580" i="1"/>
  <c r="M2580" i="1"/>
  <c r="L2581" i="1"/>
  <c r="M2581" i="1"/>
  <c r="L2582" i="1"/>
  <c r="M2582" i="1"/>
  <c r="L2583" i="1"/>
  <c r="M2583" i="1"/>
  <c r="L2584" i="1"/>
  <c r="M2584" i="1"/>
  <c r="L2585" i="1"/>
  <c r="M2585" i="1"/>
  <c r="L2586" i="1"/>
  <c r="M2586" i="1"/>
  <c r="L2587" i="1"/>
  <c r="M2587" i="1"/>
  <c r="L2588" i="1"/>
  <c r="M2588" i="1"/>
  <c r="L2589" i="1"/>
  <c r="M2589" i="1"/>
  <c r="L2590" i="1"/>
  <c r="M2590" i="1"/>
  <c r="L2591" i="1"/>
  <c r="M2591" i="1"/>
  <c r="L2592" i="1"/>
  <c r="M2592" i="1"/>
  <c r="L2593" i="1"/>
  <c r="M2593" i="1"/>
  <c r="L2594" i="1"/>
  <c r="M2594" i="1"/>
  <c r="L2595" i="1"/>
  <c r="M2595" i="1"/>
  <c r="L2596" i="1"/>
  <c r="M2596" i="1"/>
  <c r="L2597" i="1"/>
  <c r="M2597" i="1"/>
  <c r="L2598" i="1"/>
  <c r="M2598" i="1"/>
  <c r="L2599" i="1"/>
  <c r="M2599" i="1"/>
  <c r="L2600" i="1"/>
  <c r="M2600" i="1"/>
  <c r="L2601" i="1"/>
  <c r="M2601" i="1"/>
  <c r="L2602" i="1"/>
  <c r="M2602" i="1"/>
  <c r="L2603" i="1"/>
  <c r="M2603" i="1"/>
  <c r="L2604" i="1"/>
  <c r="M2604" i="1"/>
  <c r="L2605" i="1"/>
  <c r="M2605" i="1"/>
  <c r="L2606" i="1"/>
  <c r="M2606" i="1"/>
  <c r="L2607" i="1"/>
  <c r="M2607" i="1"/>
  <c r="L2608" i="1"/>
  <c r="M2608" i="1"/>
  <c r="L2609" i="1"/>
  <c r="M2609" i="1"/>
  <c r="L2610" i="1"/>
  <c r="M2610" i="1"/>
  <c r="L2611" i="1"/>
  <c r="M2611" i="1"/>
  <c r="L2612" i="1"/>
  <c r="M2612" i="1"/>
  <c r="L2613" i="1"/>
  <c r="M2613" i="1"/>
  <c r="L2614" i="1"/>
  <c r="M2614" i="1"/>
  <c r="L2615" i="1"/>
  <c r="M2615" i="1"/>
  <c r="L2616" i="1"/>
  <c r="M2616" i="1"/>
  <c r="L2617" i="1"/>
  <c r="M2617" i="1"/>
  <c r="L2618" i="1"/>
  <c r="M2618" i="1"/>
  <c r="L2619" i="1"/>
  <c r="M2619" i="1"/>
  <c r="L2620" i="1"/>
  <c r="M2620" i="1"/>
  <c r="L2621" i="1"/>
  <c r="M2621" i="1"/>
  <c r="L2622" i="1"/>
  <c r="M2622" i="1"/>
  <c r="L2623" i="1"/>
  <c r="M2623" i="1"/>
  <c r="L2624" i="1"/>
  <c r="M2624" i="1"/>
  <c r="L2625" i="1"/>
  <c r="M2625" i="1"/>
  <c r="L2626" i="1"/>
  <c r="M2626" i="1"/>
  <c r="L2627" i="1"/>
  <c r="M2627" i="1"/>
  <c r="L2628" i="1"/>
  <c r="M2628" i="1"/>
  <c r="L2629" i="1"/>
  <c r="M2629" i="1"/>
  <c r="L2630" i="1"/>
  <c r="M2630" i="1"/>
  <c r="L2631" i="1"/>
  <c r="M2631" i="1"/>
  <c r="L2632" i="1"/>
  <c r="M2632" i="1"/>
  <c r="L2633" i="1"/>
  <c r="M2633" i="1"/>
  <c r="L2634" i="1"/>
  <c r="M2634" i="1"/>
  <c r="L2635" i="1"/>
  <c r="M2635" i="1"/>
  <c r="L2636" i="1"/>
  <c r="M2636" i="1"/>
  <c r="L2637" i="1"/>
  <c r="M2637" i="1"/>
  <c r="L2638" i="1"/>
  <c r="M2638" i="1"/>
  <c r="L2639" i="1"/>
  <c r="M2639" i="1"/>
  <c r="L2640" i="1"/>
  <c r="M2640" i="1"/>
  <c r="L2641" i="1"/>
  <c r="M2641" i="1"/>
  <c r="L2642" i="1"/>
  <c r="M2642" i="1"/>
  <c r="L2643" i="1"/>
  <c r="M2643" i="1"/>
  <c r="L2644" i="1"/>
  <c r="M2644" i="1"/>
  <c r="L2645" i="1"/>
  <c r="M2645" i="1"/>
  <c r="L2646" i="1"/>
  <c r="M2646" i="1"/>
  <c r="L2647" i="1"/>
  <c r="M2647" i="1"/>
  <c r="L2648" i="1"/>
  <c r="M2648" i="1"/>
  <c r="L2649" i="1"/>
  <c r="M2649" i="1"/>
  <c r="L2650" i="1"/>
  <c r="M2650" i="1"/>
  <c r="L2651" i="1"/>
  <c r="M2651" i="1"/>
  <c r="L2652" i="1"/>
  <c r="M2652" i="1"/>
  <c r="L2653" i="1"/>
  <c r="M2653" i="1"/>
  <c r="L2654" i="1"/>
  <c r="M2654" i="1"/>
  <c r="L2655" i="1"/>
  <c r="M2655" i="1"/>
  <c r="L2656" i="1"/>
  <c r="M2656" i="1"/>
  <c r="L2657" i="1"/>
  <c r="M2657" i="1"/>
  <c r="L2658" i="1"/>
  <c r="M2658" i="1"/>
  <c r="L2659" i="1"/>
  <c r="M2659" i="1"/>
  <c r="L2660" i="1"/>
  <c r="M2660" i="1"/>
  <c r="L2661" i="1"/>
  <c r="M2661" i="1"/>
  <c r="L2662" i="1"/>
  <c r="M2662" i="1"/>
  <c r="L2663" i="1"/>
  <c r="M2663" i="1"/>
  <c r="L2664" i="1"/>
  <c r="M2664" i="1"/>
  <c r="L2665" i="1"/>
  <c r="M2665" i="1"/>
  <c r="L2666" i="1"/>
  <c r="M2666" i="1"/>
  <c r="L2667" i="1"/>
  <c r="M2667" i="1"/>
  <c r="L2668" i="1"/>
  <c r="M2668" i="1"/>
  <c r="L2669" i="1"/>
  <c r="M2669" i="1"/>
  <c r="L2670" i="1"/>
  <c r="M2670" i="1"/>
  <c r="L2671" i="1"/>
  <c r="M2671" i="1"/>
  <c r="L2672" i="1"/>
  <c r="M2672" i="1"/>
  <c r="L2673" i="1"/>
  <c r="M2673" i="1"/>
  <c r="L2674" i="1"/>
  <c r="M2674" i="1"/>
  <c r="L2675" i="1"/>
  <c r="M2675" i="1"/>
  <c r="L2676" i="1"/>
  <c r="M2676" i="1"/>
  <c r="L2677" i="1"/>
  <c r="M2677" i="1"/>
  <c r="L2678" i="1"/>
  <c r="M2678" i="1"/>
  <c r="L2679" i="1"/>
  <c r="M2679" i="1"/>
  <c r="L2680" i="1"/>
  <c r="M2680" i="1"/>
  <c r="L2681" i="1"/>
  <c r="M2681" i="1"/>
  <c r="L2682" i="1"/>
  <c r="M2682" i="1"/>
  <c r="L2683" i="1"/>
  <c r="M2683" i="1"/>
  <c r="L2684" i="1"/>
  <c r="M2684" i="1"/>
  <c r="L2685" i="1"/>
  <c r="M2685" i="1"/>
  <c r="L2686" i="1"/>
  <c r="M2686" i="1"/>
  <c r="L2687" i="1"/>
  <c r="M2687" i="1"/>
  <c r="L2688" i="1"/>
  <c r="M2688" i="1"/>
  <c r="L2689" i="1"/>
  <c r="M2689" i="1"/>
  <c r="L2690" i="1"/>
  <c r="M2690" i="1"/>
  <c r="L2691" i="1"/>
  <c r="M2691" i="1"/>
  <c r="L2692" i="1"/>
  <c r="M2692" i="1"/>
  <c r="L2693" i="1"/>
  <c r="M2693" i="1"/>
  <c r="L2694" i="1"/>
  <c r="M2694" i="1"/>
  <c r="L2695" i="1"/>
  <c r="M2695" i="1"/>
  <c r="L2696" i="1"/>
  <c r="M2696" i="1"/>
  <c r="L2697" i="1"/>
  <c r="M2697" i="1"/>
  <c r="L2698" i="1"/>
  <c r="M2698" i="1"/>
  <c r="L2699" i="1"/>
  <c r="M2699" i="1"/>
  <c r="L2700" i="1"/>
  <c r="M2700" i="1"/>
  <c r="L2701" i="1"/>
  <c r="M2701" i="1"/>
  <c r="L2702" i="1"/>
  <c r="M2702" i="1"/>
  <c r="L2703" i="1"/>
  <c r="M2703" i="1"/>
  <c r="L2704" i="1"/>
  <c r="M2704" i="1"/>
  <c r="L2705" i="1"/>
  <c r="M2705" i="1"/>
  <c r="L2706" i="1"/>
  <c r="M2706" i="1"/>
  <c r="L2707" i="1"/>
  <c r="M2707" i="1"/>
  <c r="L2708" i="1"/>
  <c r="M2708" i="1"/>
  <c r="L2709" i="1"/>
  <c r="M2709" i="1"/>
  <c r="L2710" i="1"/>
  <c r="M2710" i="1"/>
  <c r="L2711" i="1"/>
  <c r="M2711" i="1"/>
  <c r="L2712" i="1"/>
  <c r="M2712" i="1"/>
  <c r="L2713" i="1"/>
  <c r="M2713" i="1"/>
  <c r="L2714" i="1"/>
  <c r="M2714" i="1"/>
  <c r="L2715" i="1"/>
  <c r="M2715" i="1"/>
  <c r="L2716" i="1"/>
  <c r="M2716" i="1"/>
  <c r="L2717" i="1"/>
  <c r="M2717" i="1"/>
  <c r="L2718" i="1"/>
  <c r="M2718" i="1"/>
  <c r="L2719" i="1"/>
  <c r="M2719" i="1"/>
  <c r="L2720" i="1"/>
  <c r="M2720" i="1"/>
  <c r="L2721" i="1"/>
  <c r="M2721" i="1"/>
  <c r="L2722" i="1"/>
  <c r="M2722" i="1"/>
  <c r="L2723" i="1"/>
  <c r="M2723" i="1"/>
  <c r="L2724" i="1"/>
  <c r="M2724" i="1"/>
  <c r="L2725" i="1"/>
  <c r="M2725" i="1"/>
  <c r="L2726" i="1"/>
  <c r="M2726" i="1"/>
  <c r="L2727" i="1"/>
  <c r="M2727" i="1"/>
  <c r="L2728" i="1"/>
  <c r="M2728" i="1"/>
  <c r="L2729" i="1"/>
  <c r="M2729" i="1"/>
  <c r="L2730" i="1"/>
  <c r="M2730" i="1"/>
  <c r="L2731" i="1"/>
  <c r="M2731" i="1"/>
  <c r="L2732" i="1"/>
  <c r="M2732" i="1"/>
  <c r="L2733" i="1"/>
  <c r="M2733" i="1"/>
  <c r="L2734" i="1"/>
  <c r="M2734" i="1"/>
  <c r="L2735" i="1"/>
  <c r="M2735" i="1"/>
  <c r="L2736" i="1"/>
  <c r="M2736" i="1"/>
  <c r="L2737" i="1"/>
  <c r="M2737" i="1"/>
  <c r="L2738" i="1"/>
  <c r="M2738" i="1"/>
  <c r="L2739" i="1"/>
  <c r="M2739" i="1"/>
  <c r="L2740" i="1"/>
  <c r="M2740" i="1"/>
  <c r="L2741" i="1"/>
  <c r="M2741" i="1"/>
  <c r="L2742" i="1"/>
  <c r="M2742" i="1"/>
  <c r="L2743" i="1"/>
  <c r="M2743" i="1"/>
  <c r="L2744" i="1"/>
  <c r="M2744" i="1"/>
  <c r="L2745" i="1"/>
  <c r="M2745" i="1"/>
  <c r="L2746" i="1"/>
  <c r="M2746" i="1"/>
  <c r="L2747" i="1"/>
  <c r="M2747" i="1"/>
  <c r="L2748" i="1"/>
  <c r="M2748" i="1"/>
  <c r="L2749" i="1"/>
  <c r="M2749" i="1"/>
  <c r="L2750" i="1"/>
  <c r="M2750" i="1"/>
  <c r="L2751" i="1"/>
  <c r="M2751" i="1"/>
  <c r="L2752" i="1"/>
  <c r="M2752" i="1"/>
  <c r="L2753" i="1"/>
  <c r="M2753" i="1"/>
  <c r="L2754" i="1"/>
  <c r="M2754" i="1"/>
  <c r="L2755" i="1"/>
  <c r="M2755" i="1"/>
  <c r="L2756" i="1"/>
  <c r="M2756" i="1"/>
  <c r="L2757" i="1"/>
  <c r="M2757" i="1"/>
  <c r="L2758" i="1"/>
  <c r="M2758" i="1"/>
  <c r="L2759" i="1"/>
  <c r="M2759" i="1"/>
  <c r="L2760" i="1"/>
  <c r="M2760" i="1"/>
  <c r="L2761" i="1"/>
  <c r="M2761" i="1"/>
  <c r="L2762" i="1"/>
  <c r="M2762" i="1"/>
  <c r="L2763" i="1"/>
  <c r="M2763" i="1"/>
  <c r="L2764" i="1"/>
  <c r="M2764" i="1"/>
  <c r="L2765" i="1"/>
  <c r="M2765" i="1"/>
  <c r="L2766" i="1"/>
  <c r="M2766" i="1"/>
  <c r="L2767" i="1"/>
  <c r="M2767" i="1"/>
  <c r="L2768" i="1"/>
  <c r="M2768" i="1"/>
  <c r="L2769" i="1"/>
  <c r="M2769" i="1"/>
  <c r="L2770" i="1"/>
  <c r="M2770" i="1"/>
  <c r="L2771" i="1"/>
  <c r="M2771" i="1"/>
  <c r="L2772" i="1"/>
  <c r="M2772" i="1"/>
  <c r="L2773" i="1"/>
  <c r="M2773" i="1"/>
  <c r="L2774" i="1"/>
  <c r="M2774" i="1"/>
  <c r="L2775" i="1"/>
  <c r="M2775" i="1"/>
  <c r="L2776" i="1"/>
  <c r="M2776" i="1"/>
  <c r="L2777" i="1"/>
  <c r="M2777" i="1"/>
  <c r="L2778" i="1"/>
  <c r="M2778" i="1"/>
  <c r="L2779" i="1"/>
  <c r="M2779" i="1"/>
  <c r="L2780" i="1"/>
  <c r="M2780" i="1"/>
  <c r="L2781" i="1"/>
  <c r="M2781" i="1"/>
  <c r="L2782" i="1"/>
  <c r="M2782" i="1"/>
  <c r="L2783" i="1"/>
  <c r="M2783" i="1"/>
  <c r="L2784" i="1"/>
  <c r="M2784" i="1"/>
  <c r="L2785" i="1"/>
  <c r="M2785" i="1"/>
  <c r="L2786" i="1"/>
  <c r="M2786" i="1"/>
  <c r="L2787" i="1"/>
  <c r="M2787" i="1"/>
  <c r="L2788" i="1"/>
  <c r="M2788" i="1"/>
  <c r="L2789" i="1"/>
  <c r="M2789" i="1"/>
  <c r="L2790" i="1"/>
  <c r="M2790" i="1"/>
  <c r="L2791" i="1"/>
  <c r="M2791" i="1"/>
  <c r="L2792" i="1"/>
  <c r="M2792" i="1"/>
  <c r="L2793" i="1"/>
  <c r="M2793" i="1"/>
  <c r="L2794" i="1"/>
  <c r="M2794" i="1"/>
  <c r="L2795" i="1"/>
  <c r="M2795" i="1"/>
  <c r="L2796" i="1"/>
  <c r="M2796" i="1"/>
  <c r="L2797" i="1"/>
  <c r="M2797" i="1"/>
  <c r="L2798" i="1"/>
  <c r="M2798" i="1"/>
  <c r="L2799" i="1"/>
  <c r="M2799" i="1"/>
  <c r="L2800" i="1"/>
  <c r="M2800" i="1"/>
  <c r="L2801" i="1"/>
  <c r="M2801" i="1"/>
  <c r="L2802" i="1"/>
  <c r="M2802" i="1"/>
  <c r="L2803" i="1"/>
  <c r="M2803" i="1"/>
  <c r="L2804" i="1"/>
  <c r="M2804" i="1"/>
  <c r="L2805" i="1"/>
  <c r="M2805" i="1"/>
  <c r="L2806" i="1"/>
  <c r="M2806" i="1"/>
  <c r="L2807" i="1"/>
  <c r="M2807" i="1"/>
  <c r="L2808" i="1"/>
  <c r="M2808" i="1"/>
  <c r="L2809" i="1"/>
  <c r="M2809" i="1"/>
  <c r="L2810" i="1"/>
  <c r="M2810" i="1"/>
  <c r="L2811" i="1"/>
  <c r="M2811" i="1"/>
  <c r="L2812" i="1"/>
  <c r="M2812" i="1"/>
  <c r="L2813" i="1"/>
  <c r="M2813" i="1"/>
  <c r="L2814" i="1"/>
  <c r="M2814" i="1"/>
  <c r="L2815" i="1"/>
  <c r="M2815" i="1"/>
  <c r="L2816" i="1"/>
  <c r="M2816" i="1"/>
  <c r="L2817" i="1"/>
  <c r="M2817" i="1"/>
  <c r="L2818" i="1"/>
  <c r="M2818" i="1"/>
  <c r="L2819" i="1"/>
  <c r="M2819" i="1"/>
  <c r="L2820" i="1"/>
  <c r="M2820" i="1"/>
  <c r="L2821" i="1"/>
  <c r="M2821" i="1"/>
  <c r="L2822" i="1"/>
  <c r="M2822" i="1"/>
  <c r="L2823" i="1"/>
  <c r="M2823" i="1"/>
  <c r="L2824" i="1"/>
  <c r="M2824" i="1"/>
  <c r="L2825" i="1"/>
  <c r="M2825" i="1"/>
  <c r="L2826" i="1"/>
  <c r="M2826" i="1"/>
  <c r="L2827" i="1"/>
  <c r="M2827" i="1"/>
  <c r="L2828" i="1"/>
  <c r="M2828" i="1"/>
  <c r="L2829" i="1"/>
  <c r="M2829" i="1"/>
  <c r="L2830" i="1"/>
  <c r="M2830" i="1"/>
  <c r="L2831" i="1"/>
  <c r="M2831" i="1"/>
  <c r="L2832" i="1"/>
  <c r="M2832" i="1"/>
  <c r="L2833" i="1"/>
  <c r="M2833" i="1"/>
  <c r="L2834" i="1"/>
  <c r="M2834" i="1"/>
  <c r="L2835" i="1"/>
  <c r="M2835" i="1"/>
  <c r="L2836" i="1"/>
  <c r="M2836" i="1"/>
  <c r="L2837" i="1"/>
  <c r="M2837" i="1"/>
  <c r="L2838" i="1"/>
  <c r="M2838" i="1"/>
  <c r="L2839" i="1"/>
  <c r="M2839" i="1"/>
  <c r="L2840" i="1"/>
  <c r="M2840" i="1"/>
  <c r="L2841" i="1"/>
  <c r="M2841" i="1"/>
  <c r="L2842" i="1"/>
  <c r="M2842" i="1"/>
  <c r="L2843" i="1"/>
  <c r="M2843" i="1"/>
  <c r="L2844" i="1"/>
  <c r="M2844" i="1"/>
  <c r="L2845" i="1"/>
  <c r="M2845" i="1"/>
  <c r="L2846" i="1"/>
  <c r="M2846" i="1"/>
  <c r="L2847" i="1"/>
  <c r="M2847" i="1"/>
  <c r="L2848" i="1"/>
  <c r="M2848" i="1"/>
  <c r="L2849" i="1"/>
  <c r="M2849" i="1"/>
  <c r="L2850" i="1"/>
  <c r="M2850" i="1"/>
  <c r="L2851" i="1"/>
  <c r="M2851" i="1"/>
  <c r="L2852" i="1"/>
  <c r="M2852" i="1"/>
  <c r="L2853" i="1"/>
  <c r="M2853" i="1"/>
  <c r="L2854" i="1"/>
  <c r="M2854" i="1"/>
  <c r="L2855" i="1"/>
  <c r="M2855" i="1"/>
  <c r="L2856" i="1"/>
  <c r="M2856" i="1"/>
  <c r="L2857" i="1"/>
  <c r="M2857" i="1"/>
  <c r="L2858" i="1"/>
  <c r="M2858" i="1"/>
  <c r="L2859" i="1"/>
  <c r="M2859" i="1"/>
  <c r="L2860" i="1"/>
  <c r="M2860" i="1"/>
  <c r="L2861" i="1"/>
  <c r="M2861" i="1"/>
  <c r="L2862" i="1"/>
  <c r="M2862" i="1"/>
  <c r="L2863" i="1"/>
  <c r="M2863" i="1"/>
  <c r="L2864" i="1"/>
  <c r="M2864" i="1"/>
  <c r="L2865" i="1"/>
  <c r="M2865" i="1"/>
  <c r="L2866" i="1"/>
  <c r="M2866" i="1"/>
  <c r="L2867" i="1"/>
  <c r="M2867" i="1"/>
  <c r="L2868" i="1"/>
  <c r="M2868" i="1"/>
  <c r="L2869" i="1"/>
  <c r="M2869" i="1"/>
  <c r="L2870" i="1"/>
  <c r="M2870" i="1"/>
  <c r="L2871" i="1"/>
  <c r="M2871" i="1"/>
  <c r="L2872" i="1"/>
  <c r="M2872" i="1"/>
  <c r="L2873" i="1"/>
  <c r="M2873" i="1"/>
  <c r="L2874" i="1"/>
  <c r="M2874" i="1"/>
  <c r="L2875" i="1"/>
  <c r="M2875" i="1"/>
  <c r="L2876" i="1"/>
  <c r="M2876" i="1"/>
  <c r="L2877" i="1"/>
  <c r="M2877" i="1"/>
  <c r="L2878" i="1"/>
  <c r="M2878" i="1"/>
  <c r="L2879" i="1"/>
  <c r="M2879" i="1"/>
  <c r="L2880" i="1"/>
  <c r="M2880" i="1"/>
  <c r="L2881" i="1"/>
  <c r="M2881" i="1"/>
  <c r="L2882" i="1"/>
  <c r="M2882" i="1"/>
  <c r="L2883" i="1"/>
  <c r="M2883" i="1"/>
  <c r="L2884" i="1"/>
  <c r="M2884" i="1"/>
  <c r="L2885" i="1"/>
  <c r="M2885" i="1"/>
  <c r="L2886" i="1"/>
  <c r="M2886" i="1"/>
  <c r="L2887" i="1"/>
  <c r="M2887" i="1"/>
  <c r="L2888" i="1"/>
  <c r="M2888" i="1"/>
  <c r="L2889" i="1"/>
  <c r="M2889" i="1"/>
  <c r="L2890" i="1"/>
  <c r="M2890" i="1"/>
  <c r="L2891" i="1"/>
  <c r="M2891" i="1"/>
  <c r="L2892" i="1"/>
  <c r="M2892" i="1"/>
  <c r="L2893" i="1"/>
  <c r="M2893" i="1"/>
  <c r="L2894" i="1"/>
  <c r="M2894" i="1"/>
  <c r="L2895" i="1"/>
  <c r="M2895" i="1"/>
  <c r="L2896" i="1"/>
  <c r="M2896" i="1"/>
  <c r="L2897" i="1"/>
  <c r="M2897" i="1"/>
  <c r="L2898" i="1"/>
  <c r="M2898" i="1"/>
  <c r="L2899" i="1"/>
  <c r="M2899" i="1"/>
  <c r="L2900" i="1"/>
  <c r="M2900" i="1"/>
  <c r="L2901" i="1"/>
  <c r="M2901" i="1"/>
  <c r="L2902" i="1"/>
  <c r="M2902" i="1"/>
  <c r="L2903" i="1"/>
  <c r="M2903" i="1"/>
  <c r="L2904" i="1"/>
  <c r="M2904" i="1"/>
  <c r="L2905" i="1"/>
  <c r="M2905" i="1"/>
  <c r="L2906" i="1"/>
  <c r="M2906" i="1"/>
  <c r="L2907" i="1"/>
  <c r="M2907" i="1"/>
  <c r="L2908" i="1"/>
  <c r="M2908" i="1"/>
  <c r="L2909" i="1"/>
  <c r="M2909" i="1"/>
  <c r="L2910" i="1"/>
  <c r="M2910" i="1"/>
  <c r="L2911" i="1"/>
  <c r="M2911" i="1"/>
  <c r="L2912" i="1"/>
  <c r="M2912" i="1"/>
  <c r="L2913" i="1"/>
  <c r="M2913" i="1"/>
  <c r="L2914" i="1"/>
  <c r="M2914" i="1"/>
  <c r="L2915" i="1"/>
  <c r="M2915" i="1"/>
  <c r="L2916" i="1"/>
  <c r="M2916" i="1"/>
  <c r="L2917" i="1"/>
  <c r="M2917" i="1"/>
  <c r="L2918" i="1"/>
  <c r="M2918" i="1"/>
  <c r="L2919" i="1"/>
  <c r="M2919" i="1"/>
  <c r="L2920" i="1"/>
  <c r="M2920" i="1"/>
  <c r="L2921" i="1"/>
  <c r="M2921" i="1"/>
  <c r="L2922" i="1"/>
  <c r="M2922" i="1"/>
  <c r="L2923" i="1"/>
  <c r="M2923" i="1"/>
  <c r="L2924" i="1"/>
  <c r="M2924" i="1"/>
  <c r="L2925" i="1"/>
  <c r="M2925" i="1"/>
  <c r="L2926" i="1"/>
  <c r="M2926" i="1"/>
  <c r="L2927" i="1"/>
  <c r="M2927" i="1"/>
  <c r="L2928" i="1"/>
  <c r="M2928" i="1"/>
  <c r="L2929" i="1"/>
  <c r="M2929" i="1"/>
  <c r="L2930" i="1"/>
  <c r="M2930" i="1"/>
  <c r="L2931" i="1"/>
  <c r="M2931" i="1"/>
  <c r="L2932" i="1"/>
  <c r="M2932" i="1"/>
  <c r="L2933" i="1"/>
  <c r="M2933" i="1"/>
  <c r="L2934" i="1"/>
  <c r="M2934" i="1"/>
  <c r="L2935" i="1"/>
  <c r="M2935" i="1"/>
  <c r="L2936" i="1"/>
  <c r="M2936" i="1"/>
  <c r="L2937" i="1"/>
  <c r="M2937" i="1"/>
  <c r="L2938" i="1"/>
  <c r="M2938" i="1"/>
  <c r="L2939" i="1"/>
  <c r="M2939" i="1"/>
  <c r="L2940" i="1"/>
  <c r="M2940" i="1"/>
  <c r="L2941" i="1"/>
  <c r="M2941" i="1"/>
  <c r="L2942" i="1"/>
  <c r="M2942" i="1"/>
  <c r="L2943" i="1"/>
  <c r="M2943" i="1"/>
  <c r="L2944" i="1"/>
  <c r="M2944" i="1"/>
  <c r="L2945" i="1"/>
  <c r="M2945" i="1"/>
  <c r="L2946" i="1"/>
  <c r="M2946" i="1"/>
  <c r="L2947" i="1"/>
  <c r="M2947" i="1"/>
  <c r="L2948" i="1"/>
  <c r="M2948" i="1"/>
  <c r="L2949" i="1"/>
  <c r="M2949" i="1"/>
  <c r="L2950" i="1"/>
  <c r="M2950" i="1"/>
  <c r="L2951" i="1"/>
  <c r="M2951" i="1"/>
  <c r="L2952" i="1"/>
  <c r="M2952" i="1"/>
  <c r="L2953" i="1"/>
  <c r="M2953" i="1"/>
  <c r="L2954" i="1"/>
  <c r="M2954" i="1"/>
  <c r="L2955" i="1"/>
  <c r="M2955" i="1"/>
  <c r="L2956" i="1"/>
  <c r="M2956" i="1"/>
  <c r="L2957" i="1"/>
  <c r="M2957" i="1"/>
  <c r="L2958" i="1"/>
  <c r="M2958" i="1"/>
  <c r="L2959" i="1"/>
  <c r="M2959" i="1"/>
  <c r="L2960" i="1"/>
  <c r="M2960" i="1"/>
  <c r="L2961" i="1"/>
  <c r="M2961" i="1"/>
  <c r="L2962" i="1"/>
  <c r="M2962" i="1"/>
  <c r="L2963" i="1"/>
  <c r="M2963" i="1"/>
  <c r="L2964" i="1"/>
  <c r="M2964" i="1"/>
  <c r="L2965" i="1"/>
  <c r="M2965" i="1"/>
  <c r="L2966" i="1"/>
  <c r="M2966" i="1"/>
  <c r="L2967" i="1"/>
  <c r="M2967" i="1"/>
  <c r="L2968" i="1"/>
  <c r="M2968" i="1"/>
  <c r="L2969" i="1"/>
  <c r="M2969" i="1"/>
  <c r="L2970" i="1"/>
  <c r="M2970" i="1"/>
  <c r="L2971" i="1"/>
  <c r="M2971" i="1"/>
  <c r="L2972" i="1"/>
  <c r="M2972" i="1"/>
  <c r="L2973" i="1"/>
  <c r="M2973" i="1"/>
  <c r="L2974" i="1"/>
  <c r="M2974" i="1"/>
  <c r="L2975" i="1"/>
  <c r="M2975" i="1"/>
  <c r="L2976" i="1"/>
  <c r="M2976" i="1"/>
  <c r="L2977" i="1"/>
  <c r="M2977" i="1"/>
  <c r="L2978" i="1"/>
  <c r="M2978" i="1"/>
  <c r="L2979" i="1"/>
  <c r="M2979" i="1"/>
  <c r="L2980" i="1"/>
  <c r="M2980" i="1"/>
  <c r="L2981" i="1"/>
  <c r="M2981" i="1"/>
  <c r="L2982" i="1"/>
  <c r="M2982" i="1"/>
  <c r="L2983" i="1"/>
  <c r="M2983" i="1"/>
  <c r="L2984" i="1"/>
  <c r="M2984" i="1"/>
  <c r="L2985" i="1"/>
  <c r="M2985" i="1"/>
  <c r="L2986" i="1"/>
  <c r="M2986" i="1"/>
  <c r="L2987" i="1"/>
  <c r="M2987" i="1"/>
  <c r="L2988" i="1"/>
  <c r="M2988" i="1"/>
  <c r="L2989" i="1"/>
  <c r="M2989" i="1"/>
  <c r="L2990" i="1"/>
  <c r="M2990" i="1"/>
  <c r="L2991" i="1"/>
  <c r="M2991" i="1"/>
  <c r="L2992" i="1"/>
  <c r="M2992" i="1"/>
  <c r="L2993" i="1"/>
  <c r="M2993" i="1"/>
  <c r="L2994" i="1"/>
  <c r="M2994" i="1"/>
  <c r="L2995" i="1"/>
  <c r="M2995" i="1"/>
  <c r="L2996" i="1"/>
  <c r="M2996" i="1"/>
  <c r="L2997" i="1"/>
  <c r="M2997" i="1"/>
  <c r="L2998" i="1"/>
  <c r="M2998" i="1"/>
  <c r="L2999" i="1"/>
  <c r="M2999" i="1"/>
  <c r="L3000" i="1"/>
  <c r="M3000" i="1"/>
  <c r="L3001" i="1"/>
  <c r="M3001" i="1"/>
  <c r="L3002" i="1"/>
  <c r="M3002" i="1"/>
  <c r="L3003" i="1"/>
  <c r="M3003" i="1"/>
  <c r="L3004" i="1"/>
  <c r="M3004" i="1"/>
  <c r="L3005" i="1"/>
  <c r="M3005" i="1"/>
  <c r="L3006" i="1"/>
  <c r="M3006" i="1"/>
  <c r="L3007" i="1"/>
  <c r="M3007" i="1"/>
  <c r="L3008" i="1"/>
  <c r="M3008" i="1"/>
  <c r="L3009" i="1"/>
  <c r="M3009" i="1"/>
  <c r="L3010" i="1"/>
  <c r="M3010" i="1"/>
  <c r="L3011" i="1"/>
  <c r="M3011" i="1"/>
  <c r="L3012" i="1"/>
  <c r="M3012" i="1"/>
  <c r="L3013" i="1"/>
  <c r="M3013" i="1"/>
  <c r="L3014" i="1"/>
  <c r="M3014" i="1"/>
  <c r="L3015" i="1"/>
  <c r="M3015" i="1"/>
  <c r="L3016" i="1"/>
  <c r="M3016" i="1"/>
  <c r="L3017" i="1"/>
  <c r="M3017" i="1"/>
  <c r="L3018" i="1"/>
  <c r="M3018" i="1"/>
  <c r="L3019" i="1"/>
  <c r="M3019" i="1"/>
  <c r="L3020" i="1"/>
  <c r="M3020" i="1"/>
  <c r="L3021" i="1"/>
  <c r="M3021" i="1"/>
  <c r="L3022" i="1"/>
  <c r="M3022" i="1"/>
  <c r="L3023" i="1"/>
  <c r="M3023" i="1"/>
  <c r="L3024" i="1"/>
  <c r="M3024" i="1"/>
  <c r="L3025" i="1"/>
  <c r="M3025" i="1"/>
  <c r="L3026" i="1"/>
  <c r="M3026" i="1"/>
  <c r="L3027" i="1"/>
  <c r="M3027" i="1"/>
  <c r="L3028" i="1"/>
  <c r="M3028" i="1"/>
  <c r="L3029" i="1"/>
  <c r="M3029" i="1"/>
  <c r="L3030" i="1"/>
  <c r="M3030" i="1"/>
  <c r="L3031" i="1"/>
  <c r="M3031" i="1"/>
  <c r="L3032" i="1"/>
  <c r="M3032" i="1"/>
  <c r="L3033" i="1"/>
  <c r="M3033" i="1"/>
  <c r="L3034" i="1"/>
  <c r="M3034" i="1"/>
  <c r="L3035" i="1"/>
  <c r="M3035" i="1"/>
  <c r="L3036" i="1"/>
  <c r="M3036" i="1"/>
  <c r="L3037" i="1"/>
  <c r="M3037" i="1"/>
  <c r="L3038" i="1"/>
  <c r="M3038" i="1"/>
  <c r="L3039" i="1"/>
  <c r="M3039" i="1"/>
  <c r="L3040" i="1"/>
  <c r="M3040" i="1"/>
  <c r="L3041" i="1"/>
  <c r="M3041" i="1"/>
  <c r="L3042" i="1"/>
  <c r="M3042" i="1"/>
  <c r="L3043" i="1"/>
  <c r="M3043" i="1"/>
  <c r="L3044" i="1"/>
  <c r="M3044" i="1"/>
  <c r="L3045" i="1"/>
  <c r="M3045" i="1"/>
  <c r="L3046" i="1"/>
  <c r="M3046" i="1"/>
  <c r="L3047" i="1"/>
  <c r="M3047" i="1"/>
  <c r="L3048" i="1"/>
  <c r="M3048" i="1"/>
  <c r="L3049" i="1"/>
  <c r="M3049" i="1"/>
  <c r="L3050" i="1"/>
  <c r="M3050" i="1"/>
  <c r="L3051" i="1"/>
  <c r="M3051" i="1"/>
  <c r="L3052" i="1"/>
  <c r="M3052" i="1"/>
  <c r="L3053" i="1"/>
  <c r="M3053" i="1"/>
  <c r="L3054" i="1"/>
  <c r="M3054" i="1"/>
  <c r="L3055" i="1"/>
  <c r="M3055" i="1"/>
  <c r="L3056" i="1"/>
  <c r="M3056" i="1"/>
  <c r="L3057" i="1"/>
  <c r="M3057" i="1"/>
  <c r="L3058" i="1"/>
  <c r="M3058" i="1"/>
  <c r="L3059" i="1"/>
  <c r="M3059" i="1"/>
  <c r="L3060" i="1"/>
  <c r="M3060" i="1"/>
  <c r="L3061" i="1"/>
  <c r="M3061" i="1"/>
  <c r="L3062" i="1"/>
  <c r="M3062" i="1"/>
  <c r="L3063" i="1"/>
  <c r="M3063" i="1"/>
  <c r="L3064" i="1"/>
  <c r="M3064" i="1"/>
  <c r="L3065" i="1"/>
  <c r="M3065" i="1"/>
  <c r="L3066" i="1"/>
  <c r="M3066" i="1"/>
  <c r="L3067" i="1"/>
  <c r="M3067" i="1"/>
  <c r="L3068" i="1"/>
  <c r="M3068" i="1"/>
  <c r="L3069" i="1"/>
  <c r="M3069" i="1"/>
  <c r="L3070" i="1"/>
  <c r="M3070" i="1"/>
  <c r="L3071" i="1"/>
  <c r="M3071" i="1"/>
  <c r="L3072" i="1"/>
  <c r="M3072" i="1"/>
  <c r="L3073" i="1"/>
  <c r="M3073" i="1"/>
  <c r="L3074" i="1"/>
  <c r="M3074" i="1"/>
  <c r="L3075" i="1"/>
  <c r="M3075" i="1"/>
  <c r="L3076" i="1"/>
  <c r="M3076" i="1"/>
  <c r="L3077" i="1"/>
  <c r="M3077" i="1"/>
  <c r="L3078" i="1"/>
  <c r="M3078" i="1"/>
  <c r="L3079" i="1"/>
  <c r="M3079" i="1"/>
  <c r="L3080" i="1"/>
  <c r="M3080" i="1"/>
  <c r="L3081" i="1"/>
  <c r="M3081" i="1"/>
  <c r="L3082" i="1"/>
  <c r="M3082" i="1"/>
  <c r="L3083" i="1"/>
  <c r="M3083" i="1"/>
  <c r="L3084" i="1"/>
  <c r="M3084" i="1"/>
  <c r="L3085" i="1"/>
  <c r="M3085" i="1"/>
  <c r="L3086" i="1"/>
  <c r="M3086" i="1"/>
  <c r="L3087" i="1"/>
  <c r="M3087" i="1"/>
  <c r="L3088" i="1"/>
  <c r="M3088" i="1"/>
  <c r="L3089" i="1"/>
  <c r="M3089" i="1"/>
  <c r="L3090" i="1"/>
  <c r="M3090" i="1"/>
  <c r="L3091" i="1"/>
  <c r="M3091" i="1"/>
  <c r="L3092" i="1"/>
  <c r="M3092" i="1"/>
  <c r="L3093" i="1"/>
  <c r="M3093" i="1"/>
  <c r="L3094" i="1"/>
  <c r="M3094" i="1"/>
  <c r="L3095" i="1"/>
  <c r="M3095" i="1"/>
  <c r="L3096" i="1"/>
  <c r="M3096" i="1"/>
  <c r="L3097" i="1"/>
  <c r="M3097" i="1"/>
  <c r="L3098" i="1"/>
  <c r="M3098" i="1"/>
  <c r="L3099" i="1"/>
  <c r="M3099" i="1"/>
  <c r="L3100" i="1"/>
  <c r="M3100" i="1"/>
  <c r="L3101" i="1"/>
  <c r="M3101" i="1"/>
  <c r="L3102" i="1"/>
  <c r="M3102" i="1"/>
  <c r="L3103" i="1"/>
  <c r="M3103" i="1"/>
  <c r="L3104" i="1"/>
  <c r="M3104" i="1"/>
  <c r="L3105" i="1"/>
  <c r="M3105" i="1"/>
  <c r="L3106" i="1"/>
  <c r="M3106" i="1"/>
  <c r="L3107" i="1"/>
  <c r="M3107" i="1"/>
  <c r="L3108" i="1"/>
  <c r="M3108" i="1"/>
  <c r="L3109" i="1"/>
  <c r="M3109" i="1"/>
  <c r="L3110" i="1"/>
  <c r="M3110" i="1"/>
  <c r="L3111" i="1"/>
  <c r="M3111" i="1"/>
  <c r="L3112" i="1"/>
  <c r="M3112" i="1"/>
  <c r="L3113" i="1"/>
  <c r="M3113" i="1"/>
  <c r="L3114" i="1"/>
  <c r="M3114" i="1"/>
  <c r="L3115" i="1"/>
  <c r="M3115" i="1"/>
  <c r="L3116" i="1"/>
  <c r="M3116" i="1"/>
  <c r="L3117" i="1"/>
  <c r="M3117" i="1"/>
  <c r="L3118" i="1"/>
  <c r="M3118" i="1"/>
  <c r="L3119" i="1"/>
  <c r="M3119" i="1"/>
  <c r="L3120" i="1"/>
  <c r="M3120" i="1"/>
  <c r="L3121" i="1"/>
  <c r="M3121" i="1"/>
  <c r="L3122" i="1"/>
  <c r="M3122" i="1"/>
  <c r="L3123" i="1"/>
  <c r="M3123" i="1"/>
  <c r="L3124" i="1"/>
  <c r="M3124" i="1"/>
  <c r="L3125" i="1"/>
  <c r="M3125" i="1"/>
  <c r="L3126" i="1"/>
  <c r="M3126" i="1"/>
  <c r="L3127" i="1"/>
  <c r="M3127" i="1"/>
  <c r="L3128" i="1"/>
  <c r="M3128" i="1"/>
  <c r="L3129" i="1"/>
  <c r="M3129" i="1"/>
  <c r="L3130" i="1"/>
  <c r="M3130" i="1"/>
  <c r="L3131" i="1"/>
  <c r="M3131" i="1"/>
  <c r="L3132" i="1"/>
  <c r="M3132" i="1"/>
  <c r="L3133" i="1"/>
  <c r="M3133" i="1"/>
  <c r="L3134" i="1"/>
  <c r="M3134" i="1"/>
  <c r="L3135" i="1"/>
  <c r="M3135" i="1"/>
  <c r="L3136" i="1"/>
  <c r="M3136" i="1"/>
  <c r="L3137" i="1"/>
  <c r="M3137" i="1"/>
  <c r="L3138" i="1"/>
  <c r="M3138" i="1"/>
  <c r="L3139" i="1"/>
  <c r="M3139" i="1"/>
  <c r="L3140" i="1"/>
  <c r="M3140" i="1"/>
  <c r="L3141" i="1"/>
  <c r="M3141" i="1"/>
  <c r="L3142" i="1"/>
  <c r="M3142" i="1"/>
  <c r="L3143" i="1"/>
  <c r="M3143" i="1"/>
  <c r="L3144" i="1"/>
  <c r="M3144" i="1"/>
  <c r="L3145" i="1"/>
  <c r="M3145" i="1"/>
  <c r="L3146" i="1"/>
  <c r="M3146" i="1"/>
  <c r="L3147" i="1"/>
  <c r="M3147" i="1"/>
  <c r="L3148" i="1"/>
  <c r="M3148" i="1"/>
  <c r="L3149" i="1"/>
  <c r="M3149" i="1"/>
  <c r="L3150" i="1"/>
  <c r="M3150" i="1"/>
  <c r="L3151" i="1"/>
  <c r="M3151" i="1"/>
  <c r="L3152" i="1"/>
  <c r="M3152" i="1"/>
  <c r="L3153" i="1"/>
  <c r="M3153" i="1"/>
  <c r="L3154" i="1"/>
  <c r="M3154" i="1"/>
  <c r="L3155" i="1"/>
  <c r="M3155" i="1"/>
  <c r="L3156" i="1"/>
  <c r="M3156" i="1"/>
  <c r="L3157" i="1"/>
  <c r="M3157" i="1"/>
  <c r="L3158" i="1"/>
  <c r="M3158" i="1"/>
  <c r="L3159" i="1"/>
  <c r="M3159" i="1"/>
  <c r="L3160" i="1"/>
  <c r="M3160" i="1"/>
  <c r="L3161" i="1"/>
  <c r="M3161" i="1"/>
  <c r="L3162" i="1"/>
  <c r="M3162" i="1"/>
  <c r="L3163" i="1"/>
  <c r="M3163" i="1"/>
  <c r="L3164" i="1"/>
  <c r="M3164" i="1"/>
  <c r="L3165" i="1"/>
  <c r="M3165" i="1"/>
  <c r="L3166" i="1"/>
  <c r="M3166" i="1"/>
  <c r="L3167" i="1"/>
  <c r="M3167" i="1"/>
  <c r="L3168" i="1"/>
  <c r="M3168" i="1"/>
  <c r="L3169" i="1"/>
  <c r="M3169" i="1"/>
  <c r="L3170" i="1"/>
  <c r="M3170" i="1"/>
  <c r="L3171" i="1"/>
  <c r="M3171" i="1"/>
  <c r="L3172" i="1"/>
  <c r="M3172" i="1"/>
  <c r="L3173" i="1"/>
  <c r="M3173" i="1"/>
  <c r="L3174" i="1"/>
  <c r="M3174" i="1"/>
  <c r="L3175" i="1"/>
  <c r="M3175" i="1"/>
  <c r="L3176" i="1"/>
  <c r="M3176" i="1"/>
  <c r="L3177" i="1"/>
  <c r="M3177" i="1"/>
  <c r="L3178" i="1"/>
  <c r="M3178" i="1"/>
  <c r="L3179" i="1"/>
  <c r="M3179" i="1"/>
  <c r="L3180" i="1"/>
  <c r="M3180" i="1"/>
  <c r="L3181" i="1"/>
  <c r="M3181" i="1"/>
  <c r="L3182" i="1"/>
  <c r="M3182" i="1"/>
  <c r="L3183" i="1"/>
  <c r="M3183" i="1"/>
  <c r="L3184" i="1"/>
  <c r="M3184" i="1"/>
  <c r="L3185" i="1"/>
  <c r="M3185" i="1"/>
  <c r="L3186" i="1"/>
  <c r="M3186" i="1"/>
  <c r="L3187" i="1"/>
  <c r="M3187" i="1"/>
  <c r="L3188" i="1"/>
  <c r="M3188" i="1"/>
  <c r="L3189" i="1"/>
  <c r="M3189" i="1"/>
  <c r="L3190" i="1"/>
  <c r="M3190" i="1"/>
  <c r="L3191" i="1"/>
  <c r="M3191" i="1"/>
  <c r="L3192" i="1"/>
  <c r="M3192" i="1"/>
  <c r="L3193" i="1"/>
  <c r="M3193" i="1"/>
  <c r="L3194" i="1"/>
  <c r="M3194" i="1"/>
  <c r="L3195" i="1"/>
  <c r="M3195" i="1"/>
  <c r="L3196" i="1"/>
  <c r="M3196" i="1"/>
  <c r="L3197" i="1"/>
  <c r="M3197" i="1"/>
  <c r="L3198" i="1"/>
  <c r="M3198" i="1"/>
  <c r="L3199" i="1"/>
  <c r="M3199" i="1"/>
  <c r="L3200" i="1"/>
  <c r="M3200" i="1"/>
  <c r="L3201" i="1"/>
  <c r="M3201" i="1"/>
  <c r="L3202" i="1"/>
  <c r="M3202" i="1"/>
  <c r="L3203" i="1"/>
  <c r="M3203" i="1"/>
  <c r="L3204" i="1"/>
  <c r="M3204" i="1"/>
  <c r="L3205" i="1"/>
  <c r="M3205" i="1"/>
  <c r="L3206" i="1"/>
  <c r="M3206" i="1"/>
  <c r="L3207" i="1"/>
  <c r="M3207" i="1"/>
  <c r="L3208" i="1"/>
  <c r="M3208" i="1"/>
  <c r="L3209" i="1"/>
  <c r="M3209" i="1"/>
  <c r="L3210" i="1"/>
  <c r="M3210" i="1"/>
  <c r="L3211" i="1"/>
  <c r="M3211" i="1"/>
  <c r="L3212" i="1"/>
  <c r="M3212" i="1"/>
  <c r="L3213" i="1"/>
  <c r="M3213" i="1"/>
  <c r="L3214" i="1"/>
  <c r="M3214" i="1"/>
  <c r="L3215" i="1"/>
  <c r="M3215" i="1"/>
  <c r="L3216" i="1"/>
  <c r="M3216" i="1"/>
  <c r="L3217" i="1"/>
  <c r="M3217" i="1"/>
  <c r="L3218" i="1"/>
  <c r="M3218" i="1"/>
  <c r="L3219" i="1"/>
  <c r="M3219" i="1"/>
  <c r="L3220" i="1"/>
  <c r="M3220" i="1"/>
  <c r="L3221" i="1"/>
  <c r="M3221" i="1"/>
  <c r="L3222" i="1"/>
  <c r="M3222" i="1"/>
  <c r="L3223" i="1"/>
  <c r="M3223" i="1"/>
  <c r="L3224" i="1"/>
  <c r="M3224" i="1"/>
  <c r="L3225" i="1"/>
  <c r="M3225" i="1"/>
  <c r="L3226" i="1"/>
  <c r="M3226" i="1"/>
  <c r="L3227" i="1"/>
  <c r="M3227" i="1"/>
  <c r="L3228" i="1"/>
  <c r="M3228" i="1"/>
  <c r="L3229" i="1"/>
  <c r="M3229" i="1"/>
  <c r="L3230" i="1"/>
  <c r="M3230" i="1"/>
  <c r="L3231" i="1"/>
  <c r="M3231" i="1"/>
  <c r="L3232" i="1"/>
  <c r="M3232" i="1"/>
  <c r="L3233" i="1"/>
  <c r="M3233" i="1"/>
  <c r="L3234" i="1"/>
  <c r="M3234" i="1"/>
  <c r="L3235" i="1"/>
  <c r="M3235" i="1"/>
  <c r="L3236" i="1"/>
  <c r="M3236" i="1"/>
  <c r="L3237" i="1"/>
  <c r="M3237" i="1"/>
  <c r="L3238" i="1"/>
  <c r="M3238" i="1"/>
  <c r="L3239" i="1"/>
  <c r="M3239" i="1"/>
  <c r="L3240" i="1"/>
  <c r="M3240" i="1"/>
  <c r="L3241" i="1"/>
  <c r="M3241" i="1"/>
  <c r="L3242" i="1"/>
  <c r="M3242" i="1"/>
  <c r="L3243" i="1"/>
  <c r="M3243" i="1"/>
  <c r="L3244" i="1"/>
  <c r="M3244" i="1"/>
  <c r="L3245" i="1"/>
  <c r="M3245" i="1"/>
  <c r="L3246" i="1"/>
  <c r="M3246" i="1"/>
  <c r="L3247" i="1"/>
  <c r="M3247" i="1"/>
  <c r="L3248" i="1"/>
  <c r="M3248" i="1"/>
  <c r="L3249" i="1"/>
  <c r="M3249" i="1"/>
  <c r="L3250" i="1"/>
  <c r="M3250" i="1"/>
  <c r="L3251" i="1"/>
  <c r="M3251" i="1"/>
  <c r="L3252" i="1"/>
  <c r="M3252" i="1"/>
  <c r="L3253" i="1"/>
  <c r="M3253" i="1"/>
  <c r="L3254" i="1"/>
  <c r="M3254" i="1"/>
  <c r="L3255" i="1"/>
  <c r="M3255" i="1"/>
  <c r="L3256" i="1"/>
  <c r="M3256" i="1"/>
  <c r="L3257" i="1"/>
  <c r="M3257" i="1"/>
  <c r="L3258" i="1"/>
  <c r="M3258" i="1"/>
  <c r="L3259" i="1"/>
  <c r="M3259" i="1"/>
  <c r="L3260" i="1"/>
  <c r="M3260" i="1"/>
  <c r="L3261" i="1"/>
  <c r="M3261" i="1"/>
  <c r="L3262" i="1"/>
  <c r="M3262" i="1"/>
  <c r="L3263" i="1"/>
  <c r="M3263" i="1"/>
  <c r="L3264" i="1"/>
  <c r="M3264" i="1"/>
  <c r="L3265" i="1"/>
  <c r="M3265" i="1"/>
  <c r="L3266" i="1"/>
  <c r="M3266" i="1"/>
  <c r="L3267" i="1"/>
  <c r="M3267" i="1"/>
  <c r="L3268" i="1"/>
  <c r="M3268" i="1"/>
  <c r="L3269" i="1"/>
  <c r="M3269" i="1"/>
  <c r="L3270" i="1"/>
  <c r="M3270" i="1"/>
  <c r="L3271" i="1"/>
  <c r="M3271" i="1"/>
  <c r="L3272" i="1"/>
  <c r="M3272" i="1"/>
  <c r="L3273" i="1"/>
  <c r="M3273" i="1"/>
  <c r="L3274" i="1"/>
  <c r="M3274" i="1"/>
  <c r="L3275" i="1"/>
  <c r="M3275" i="1"/>
  <c r="L3276" i="1"/>
  <c r="M3276" i="1"/>
  <c r="L3277" i="1"/>
  <c r="M3277" i="1"/>
  <c r="L3278" i="1"/>
  <c r="M3278" i="1"/>
  <c r="L3279" i="1"/>
  <c r="M3279" i="1"/>
  <c r="L3280" i="1"/>
  <c r="M3280" i="1"/>
  <c r="L3281" i="1"/>
  <c r="M3281" i="1"/>
  <c r="L3282" i="1"/>
  <c r="M3282" i="1"/>
  <c r="L3283" i="1"/>
  <c r="M3283" i="1"/>
  <c r="L3284" i="1"/>
  <c r="M3284" i="1"/>
  <c r="L3285" i="1"/>
  <c r="M3285" i="1"/>
  <c r="L3286" i="1"/>
  <c r="M3286" i="1"/>
  <c r="L3287" i="1"/>
  <c r="M3287" i="1"/>
  <c r="L3288" i="1"/>
  <c r="M3288" i="1"/>
  <c r="L3289" i="1"/>
  <c r="M3289" i="1"/>
  <c r="L3290" i="1"/>
  <c r="M3290" i="1"/>
  <c r="L3291" i="1"/>
  <c r="M3291" i="1"/>
  <c r="L3292" i="1"/>
  <c r="M3292" i="1"/>
  <c r="L3293" i="1"/>
  <c r="M3293" i="1"/>
  <c r="L3294" i="1"/>
  <c r="M3294" i="1"/>
  <c r="L3295" i="1"/>
  <c r="M3295" i="1"/>
  <c r="L3296" i="1"/>
  <c r="M3296" i="1"/>
  <c r="L3297" i="1"/>
  <c r="M3297" i="1"/>
  <c r="L3298" i="1"/>
  <c r="M3298" i="1"/>
  <c r="L3299" i="1"/>
  <c r="M3299" i="1"/>
  <c r="L3300" i="1"/>
  <c r="M3300" i="1"/>
  <c r="L3301" i="1"/>
  <c r="M3301" i="1"/>
  <c r="L3302" i="1"/>
  <c r="M3302" i="1"/>
  <c r="L3303" i="1"/>
  <c r="M3303" i="1"/>
  <c r="L3304" i="1"/>
  <c r="M3304" i="1"/>
  <c r="L3305" i="1"/>
  <c r="M3305" i="1"/>
  <c r="L3306" i="1"/>
  <c r="M3306" i="1"/>
  <c r="L3307" i="1"/>
  <c r="M3307" i="1"/>
  <c r="L3308" i="1"/>
  <c r="M3308" i="1"/>
  <c r="L3309" i="1"/>
  <c r="M3309" i="1"/>
  <c r="L3310" i="1"/>
  <c r="M3310" i="1"/>
  <c r="L3311" i="1"/>
  <c r="M3311" i="1"/>
  <c r="L3312" i="1"/>
  <c r="M3312" i="1"/>
  <c r="L3313" i="1"/>
  <c r="M3313" i="1"/>
  <c r="L3314" i="1"/>
  <c r="M3314" i="1"/>
  <c r="L3315" i="1"/>
  <c r="M3315" i="1"/>
  <c r="L3316" i="1"/>
  <c r="M3316" i="1"/>
  <c r="L3317" i="1"/>
  <c r="M3317" i="1"/>
  <c r="L3318" i="1"/>
  <c r="M3318" i="1"/>
  <c r="L3319" i="1"/>
  <c r="M3319" i="1"/>
  <c r="L3320" i="1"/>
  <c r="M3320" i="1"/>
  <c r="L3321" i="1"/>
  <c r="M3321" i="1"/>
  <c r="L3322" i="1"/>
  <c r="M3322" i="1"/>
  <c r="L3323" i="1"/>
  <c r="M3323" i="1"/>
  <c r="L3324" i="1"/>
  <c r="M3324" i="1"/>
  <c r="L3325" i="1"/>
  <c r="M3325" i="1"/>
  <c r="L3326" i="1"/>
  <c r="M3326" i="1"/>
  <c r="L3327" i="1"/>
  <c r="M3327" i="1"/>
  <c r="L3328" i="1"/>
  <c r="M3328" i="1"/>
  <c r="L3329" i="1"/>
  <c r="M3329" i="1"/>
  <c r="L3330" i="1"/>
  <c r="M3330" i="1"/>
  <c r="L3331" i="1"/>
  <c r="M3331" i="1"/>
  <c r="L3332" i="1"/>
  <c r="M3332" i="1"/>
  <c r="L3333" i="1"/>
  <c r="M3333" i="1"/>
  <c r="L3334" i="1"/>
  <c r="M3334" i="1"/>
  <c r="L3335" i="1"/>
  <c r="M3335" i="1"/>
  <c r="L3336" i="1"/>
  <c r="M3336" i="1"/>
  <c r="L3337" i="1"/>
  <c r="M3337" i="1"/>
  <c r="L3338" i="1"/>
  <c r="M3338" i="1"/>
  <c r="L3339" i="1"/>
  <c r="M3339" i="1"/>
  <c r="L3340" i="1"/>
  <c r="M3340" i="1"/>
  <c r="L3341" i="1"/>
  <c r="M3341" i="1"/>
  <c r="L3342" i="1"/>
  <c r="M3342" i="1"/>
  <c r="L3343" i="1"/>
  <c r="M3343" i="1"/>
  <c r="L3344" i="1"/>
  <c r="M3344" i="1"/>
  <c r="L3345" i="1"/>
  <c r="M3345" i="1"/>
  <c r="L3346" i="1"/>
  <c r="M3346" i="1"/>
  <c r="L3347" i="1"/>
  <c r="M3347" i="1"/>
  <c r="L3348" i="1"/>
  <c r="M3348" i="1"/>
  <c r="L3349" i="1"/>
  <c r="M3349" i="1"/>
  <c r="L3350" i="1"/>
  <c r="M3350" i="1"/>
  <c r="L3351" i="1"/>
  <c r="M3351" i="1"/>
  <c r="L3352" i="1"/>
  <c r="M3352" i="1"/>
  <c r="L3353" i="1"/>
  <c r="M3353" i="1"/>
  <c r="L3354" i="1"/>
  <c r="M3354" i="1"/>
  <c r="L3355" i="1"/>
  <c r="M3355" i="1"/>
  <c r="L3356" i="1"/>
  <c r="M3356" i="1"/>
  <c r="L3357" i="1"/>
  <c r="M3357" i="1"/>
  <c r="L3358" i="1"/>
  <c r="M3358" i="1"/>
  <c r="L3359" i="1"/>
  <c r="M3359" i="1"/>
  <c r="L3360" i="1"/>
  <c r="M3360" i="1"/>
  <c r="L3361" i="1"/>
  <c r="M3361" i="1"/>
  <c r="L3362" i="1"/>
  <c r="M3362" i="1"/>
  <c r="L3363" i="1"/>
  <c r="M3363" i="1"/>
  <c r="L3364" i="1"/>
  <c r="M3364" i="1"/>
  <c r="L3365" i="1"/>
  <c r="M3365" i="1"/>
  <c r="L3366" i="1"/>
  <c r="M3366" i="1"/>
  <c r="L3367" i="1"/>
  <c r="M3367" i="1"/>
  <c r="L3368" i="1"/>
  <c r="M3368" i="1"/>
  <c r="L3369" i="1"/>
  <c r="M3369" i="1"/>
  <c r="L3370" i="1"/>
  <c r="M3370" i="1"/>
  <c r="L3371" i="1"/>
  <c r="M3371" i="1"/>
  <c r="L3372" i="1"/>
  <c r="M3372" i="1"/>
  <c r="L3373" i="1"/>
  <c r="M3373" i="1"/>
  <c r="L3374" i="1"/>
  <c r="M3374" i="1"/>
  <c r="L3375" i="1"/>
  <c r="M3375" i="1"/>
  <c r="L3376" i="1"/>
  <c r="M3376" i="1"/>
  <c r="L3377" i="1"/>
  <c r="M3377" i="1"/>
  <c r="L3378" i="1"/>
  <c r="M3378" i="1"/>
  <c r="L3379" i="1"/>
  <c r="M3379" i="1"/>
  <c r="L3380" i="1"/>
  <c r="M3380" i="1"/>
  <c r="L3381" i="1"/>
  <c r="M3381" i="1"/>
  <c r="L3382" i="1"/>
  <c r="M3382" i="1"/>
  <c r="L3383" i="1"/>
  <c r="M3383" i="1"/>
  <c r="L3384" i="1"/>
  <c r="M3384" i="1"/>
  <c r="L3385" i="1"/>
  <c r="M3385" i="1"/>
  <c r="L3386" i="1"/>
  <c r="M3386" i="1"/>
  <c r="L3387" i="1"/>
  <c r="M3387" i="1"/>
  <c r="L3388" i="1"/>
  <c r="M3388" i="1"/>
  <c r="L3389" i="1"/>
  <c r="M3389" i="1"/>
  <c r="L3390" i="1"/>
  <c r="M3390" i="1"/>
  <c r="L3391" i="1"/>
  <c r="M3391" i="1"/>
  <c r="L3392" i="1"/>
  <c r="M3392" i="1"/>
  <c r="L3393" i="1"/>
  <c r="M3393" i="1"/>
  <c r="L3394" i="1"/>
  <c r="M3394" i="1"/>
  <c r="L3395" i="1"/>
  <c r="M3395" i="1"/>
  <c r="L3396" i="1"/>
  <c r="M3396" i="1"/>
  <c r="L3397" i="1"/>
  <c r="M3397" i="1"/>
  <c r="L3398" i="1"/>
  <c r="M3398" i="1"/>
  <c r="L3399" i="1"/>
  <c r="M3399" i="1"/>
  <c r="L3400" i="1"/>
  <c r="M3400" i="1"/>
  <c r="L3401" i="1"/>
  <c r="M3401" i="1"/>
  <c r="L3402" i="1"/>
  <c r="M3402" i="1"/>
  <c r="L3403" i="1"/>
  <c r="M3403" i="1"/>
  <c r="L3404" i="1"/>
  <c r="M3404" i="1"/>
  <c r="L3405" i="1"/>
  <c r="M3405" i="1"/>
  <c r="L3406" i="1"/>
  <c r="M3406" i="1"/>
  <c r="L3407" i="1"/>
  <c r="M3407" i="1"/>
  <c r="L3408" i="1"/>
  <c r="M3408" i="1"/>
  <c r="L3409" i="1"/>
  <c r="M3409" i="1"/>
  <c r="L3410" i="1"/>
  <c r="M3410" i="1"/>
  <c r="L3411" i="1"/>
  <c r="M3411" i="1"/>
  <c r="L3412" i="1"/>
  <c r="M3412" i="1"/>
  <c r="L3413" i="1"/>
  <c r="M3413" i="1"/>
  <c r="L3414" i="1"/>
  <c r="M3414" i="1"/>
  <c r="L3415" i="1"/>
  <c r="M3415" i="1"/>
  <c r="L3416" i="1"/>
  <c r="M3416" i="1"/>
  <c r="L3417" i="1"/>
  <c r="M3417" i="1"/>
  <c r="L3418" i="1"/>
  <c r="M3418" i="1"/>
  <c r="L3419" i="1"/>
  <c r="M3419" i="1"/>
  <c r="L3420" i="1"/>
  <c r="M3420" i="1"/>
  <c r="L3421" i="1"/>
  <c r="M3421" i="1"/>
  <c r="L3422" i="1"/>
  <c r="M3422" i="1"/>
  <c r="L3423" i="1"/>
  <c r="M3423" i="1"/>
  <c r="L3424" i="1"/>
  <c r="M3424" i="1"/>
  <c r="L3425" i="1"/>
  <c r="M3425" i="1"/>
  <c r="L3426" i="1"/>
  <c r="M3426" i="1"/>
  <c r="L3427" i="1"/>
  <c r="M3427" i="1"/>
  <c r="L3428" i="1"/>
  <c r="M3428" i="1"/>
  <c r="L3429" i="1"/>
  <c r="M3429" i="1"/>
  <c r="L3430" i="1"/>
  <c r="M3430" i="1"/>
  <c r="L3431" i="1"/>
  <c r="M3431" i="1"/>
  <c r="L3432" i="1"/>
  <c r="M3432" i="1"/>
  <c r="L3433" i="1"/>
  <c r="M3433" i="1"/>
  <c r="L3434" i="1"/>
  <c r="M3434" i="1"/>
  <c r="L3435" i="1"/>
  <c r="M3435" i="1"/>
  <c r="L3436" i="1"/>
  <c r="M3436" i="1"/>
  <c r="L3437" i="1"/>
  <c r="M3437" i="1"/>
  <c r="L3438" i="1"/>
  <c r="M3438" i="1"/>
  <c r="L3439" i="1"/>
  <c r="M3439" i="1"/>
  <c r="L3440" i="1"/>
  <c r="M3440" i="1"/>
  <c r="L3441" i="1"/>
  <c r="M3441" i="1"/>
  <c r="L3442" i="1"/>
  <c r="M3442" i="1"/>
  <c r="L3443" i="1"/>
  <c r="M3443" i="1"/>
  <c r="L3444" i="1"/>
  <c r="M3444" i="1"/>
  <c r="L3445" i="1"/>
  <c r="M3445" i="1"/>
  <c r="L3446" i="1"/>
  <c r="M3446" i="1"/>
  <c r="L3447" i="1"/>
  <c r="M3447" i="1"/>
  <c r="L3448" i="1"/>
  <c r="M3448" i="1"/>
  <c r="L3449" i="1"/>
  <c r="M3449" i="1"/>
  <c r="L3450" i="1"/>
  <c r="M3450" i="1"/>
  <c r="L3451" i="1"/>
  <c r="M3451" i="1"/>
  <c r="L3452" i="1"/>
  <c r="M3452" i="1"/>
  <c r="L3453" i="1"/>
  <c r="M3453" i="1"/>
  <c r="L3454" i="1"/>
  <c r="M3454" i="1"/>
  <c r="L3455" i="1"/>
  <c r="M3455" i="1"/>
  <c r="L3456" i="1"/>
  <c r="M3456" i="1"/>
  <c r="L3457" i="1"/>
  <c r="M3457" i="1"/>
  <c r="L3458" i="1"/>
  <c r="M3458" i="1"/>
  <c r="L3459" i="1"/>
  <c r="M3459" i="1"/>
  <c r="L3460" i="1"/>
  <c r="M3460" i="1"/>
  <c r="L3461" i="1"/>
  <c r="M3461" i="1"/>
  <c r="L3462" i="1"/>
  <c r="M3462" i="1"/>
  <c r="L3463" i="1"/>
  <c r="M3463" i="1"/>
  <c r="L3464" i="1"/>
  <c r="M3464" i="1"/>
  <c r="L3465" i="1"/>
  <c r="M3465" i="1"/>
  <c r="L3466" i="1"/>
  <c r="M3466" i="1"/>
  <c r="L3467" i="1"/>
  <c r="M3467" i="1"/>
  <c r="L3468" i="1"/>
  <c r="M3468" i="1"/>
  <c r="L3469" i="1"/>
  <c r="M3469" i="1"/>
  <c r="L3470" i="1"/>
  <c r="M3470" i="1"/>
  <c r="L3471" i="1"/>
  <c r="M3471" i="1"/>
  <c r="L3472" i="1"/>
  <c r="M3472" i="1"/>
  <c r="L3473" i="1"/>
  <c r="M3473" i="1"/>
  <c r="L3474" i="1"/>
  <c r="M3474" i="1"/>
  <c r="L3475" i="1"/>
  <c r="M3475" i="1"/>
  <c r="L3476" i="1"/>
  <c r="M3476" i="1"/>
  <c r="L3477" i="1"/>
  <c r="M3477" i="1"/>
  <c r="L3478" i="1"/>
  <c r="M3478" i="1"/>
  <c r="L3479" i="1"/>
  <c r="M3479" i="1"/>
  <c r="L3480" i="1"/>
  <c r="M3480" i="1"/>
  <c r="L3481" i="1"/>
  <c r="M3481" i="1"/>
  <c r="L3482" i="1"/>
  <c r="M3482" i="1"/>
  <c r="L3483" i="1"/>
  <c r="M3483" i="1"/>
  <c r="L3484" i="1"/>
  <c r="M3484" i="1"/>
  <c r="L3485" i="1"/>
  <c r="M3485" i="1"/>
  <c r="L3486" i="1"/>
  <c r="M3486" i="1"/>
  <c r="L3487" i="1"/>
  <c r="M3487" i="1"/>
  <c r="L3488" i="1"/>
  <c r="M3488" i="1"/>
  <c r="L3489" i="1"/>
  <c r="M3489" i="1"/>
  <c r="L3490" i="1"/>
  <c r="M3490" i="1"/>
  <c r="L3491" i="1"/>
  <c r="M3491" i="1"/>
  <c r="L3492" i="1"/>
  <c r="M3492" i="1"/>
  <c r="L3493" i="1"/>
  <c r="M3493" i="1"/>
  <c r="L3494" i="1"/>
  <c r="M3494" i="1"/>
  <c r="L3495" i="1"/>
  <c r="M3495" i="1"/>
  <c r="L3496" i="1"/>
  <c r="M3496" i="1"/>
  <c r="L3497" i="1"/>
  <c r="M3497" i="1"/>
  <c r="L3498" i="1"/>
  <c r="M3498" i="1"/>
  <c r="L3499" i="1"/>
  <c r="M3499" i="1"/>
  <c r="L3500" i="1"/>
  <c r="M3500" i="1"/>
  <c r="L3501" i="1"/>
  <c r="M3501" i="1"/>
  <c r="L3502" i="1"/>
  <c r="M3502" i="1"/>
  <c r="L3503" i="1"/>
  <c r="M3503" i="1"/>
  <c r="L3504" i="1"/>
  <c r="M3504" i="1"/>
  <c r="L3505" i="1"/>
  <c r="M3505" i="1"/>
  <c r="L3506" i="1"/>
  <c r="M3506" i="1"/>
  <c r="L3507" i="1"/>
  <c r="M3507" i="1"/>
  <c r="L3508" i="1"/>
  <c r="M3508" i="1"/>
  <c r="L3509" i="1"/>
  <c r="M3509" i="1"/>
  <c r="L3510" i="1"/>
  <c r="M3510" i="1"/>
  <c r="L3511" i="1"/>
  <c r="M3511" i="1"/>
  <c r="L3512" i="1"/>
  <c r="M3512" i="1"/>
  <c r="L3513" i="1"/>
  <c r="M3513" i="1"/>
  <c r="L3514" i="1"/>
  <c r="M3514" i="1"/>
  <c r="L3515" i="1"/>
  <c r="M3515" i="1"/>
  <c r="L3516" i="1"/>
  <c r="M3516" i="1"/>
  <c r="L3517" i="1"/>
  <c r="M3517" i="1"/>
  <c r="L3518" i="1"/>
  <c r="M3518" i="1"/>
  <c r="L3519" i="1"/>
  <c r="M3519" i="1"/>
  <c r="L3520" i="1"/>
  <c r="M3520" i="1"/>
  <c r="L3521" i="1"/>
  <c r="M3521" i="1"/>
  <c r="L3522" i="1"/>
  <c r="M3522" i="1"/>
  <c r="L3523" i="1"/>
  <c r="M3523" i="1"/>
  <c r="L3524" i="1"/>
  <c r="M3524" i="1"/>
  <c r="L3525" i="1"/>
  <c r="M3525" i="1"/>
  <c r="L3526" i="1"/>
  <c r="M3526" i="1"/>
  <c r="L3527" i="1"/>
  <c r="M3527" i="1"/>
  <c r="L3528" i="1"/>
  <c r="M3528" i="1"/>
  <c r="L3529" i="1"/>
  <c r="M3529" i="1"/>
  <c r="L3530" i="1"/>
  <c r="M3530" i="1"/>
  <c r="L3531" i="1"/>
  <c r="M3531" i="1"/>
  <c r="L3532" i="1"/>
  <c r="M3532" i="1"/>
  <c r="L3533" i="1"/>
  <c r="M3533" i="1"/>
  <c r="L3534" i="1"/>
  <c r="M3534" i="1"/>
  <c r="L3535" i="1"/>
  <c r="M3535" i="1"/>
  <c r="L3536" i="1"/>
  <c r="M3536" i="1"/>
  <c r="L3537" i="1"/>
  <c r="M3537" i="1"/>
  <c r="L3538" i="1"/>
  <c r="M3538" i="1"/>
  <c r="L3539" i="1"/>
  <c r="M3539" i="1"/>
  <c r="L3540" i="1"/>
  <c r="M3540" i="1"/>
  <c r="L3541" i="1"/>
  <c r="M3541" i="1"/>
  <c r="L3542" i="1"/>
  <c r="M3542" i="1"/>
  <c r="L3543" i="1"/>
  <c r="M3543" i="1"/>
  <c r="L3544" i="1"/>
  <c r="M3544" i="1"/>
  <c r="L3545" i="1"/>
  <c r="M3545" i="1"/>
  <c r="L3546" i="1"/>
  <c r="M3546" i="1"/>
  <c r="L3547" i="1"/>
  <c r="M3547" i="1"/>
  <c r="L3548" i="1"/>
  <c r="M3548" i="1"/>
  <c r="L3549" i="1"/>
  <c r="M3549" i="1"/>
  <c r="L3550" i="1"/>
  <c r="M3550" i="1"/>
  <c r="L3551" i="1"/>
  <c r="M3551" i="1"/>
  <c r="L3552" i="1"/>
  <c r="M3552" i="1"/>
  <c r="L3553" i="1"/>
  <c r="M3553" i="1"/>
  <c r="L3554" i="1"/>
  <c r="M3554" i="1"/>
  <c r="L3555" i="1"/>
  <c r="M3555" i="1"/>
  <c r="L3556" i="1"/>
  <c r="M3556" i="1"/>
  <c r="L3557" i="1"/>
  <c r="M3557" i="1"/>
  <c r="L3558" i="1"/>
  <c r="M3558" i="1"/>
  <c r="L3559" i="1"/>
  <c r="M3559" i="1"/>
  <c r="L3560" i="1"/>
  <c r="M3560" i="1"/>
  <c r="L3561" i="1"/>
  <c r="M3561" i="1"/>
  <c r="L3562" i="1"/>
  <c r="M3562" i="1"/>
  <c r="L3563" i="1"/>
  <c r="M3563" i="1"/>
  <c r="L3564" i="1"/>
  <c r="M3564" i="1"/>
  <c r="L3565" i="1"/>
  <c r="M3565" i="1"/>
  <c r="L3566" i="1"/>
  <c r="M3566" i="1"/>
  <c r="L3567" i="1"/>
  <c r="M3567" i="1"/>
  <c r="L3568" i="1"/>
  <c r="M3568" i="1"/>
  <c r="L3569" i="1"/>
  <c r="M3569" i="1"/>
  <c r="L3570" i="1"/>
  <c r="M3570" i="1"/>
  <c r="L3571" i="1"/>
  <c r="M3571" i="1"/>
  <c r="L3572" i="1"/>
  <c r="M3572" i="1"/>
  <c r="L3573" i="1"/>
  <c r="M3573" i="1"/>
  <c r="L3574" i="1"/>
  <c r="M3574" i="1"/>
  <c r="L3575" i="1"/>
  <c r="M3575" i="1"/>
  <c r="L3576" i="1"/>
  <c r="M3576" i="1"/>
  <c r="L3577" i="1"/>
  <c r="M3577" i="1"/>
  <c r="L3578" i="1"/>
  <c r="M3578" i="1"/>
  <c r="L3579" i="1"/>
  <c r="M3579" i="1"/>
  <c r="L3580" i="1"/>
  <c r="M3580" i="1"/>
  <c r="L3581" i="1"/>
  <c r="M3581" i="1"/>
  <c r="L3582" i="1"/>
  <c r="M3582" i="1"/>
  <c r="L3583" i="1"/>
  <c r="M3583" i="1"/>
  <c r="L3584" i="1"/>
  <c r="M3584" i="1"/>
  <c r="L3585" i="1"/>
  <c r="M3585" i="1"/>
  <c r="L3586" i="1"/>
  <c r="M3586" i="1"/>
  <c r="L3587" i="1"/>
  <c r="M3587" i="1"/>
  <c r="L3588" i="1"/>
  <c r="M3588" i="1"/>
  <c r="L3589" i="1"/>
  <c r="M3589" i="1"/>
  <c r="L3590" i="1"/>
  <c r="M3590" i="1"/>
  <c r="L3591" i="1"/>
  <c r="M3591" i="1"/>
  <c r="L3592" i="1"/>
  <c r="M3592" i="1"/>
  <c r="L3593" i="1"/>
  <c r="M3593" i="1"/>
  <c r="L3594" i="1"/>
  <c r="M3594" i="1"/>
  <c r="L3595" i="1"/>
  <c r="M3595" i="1"/>
  <c r="L3596" i="1"/>
  <c r="M3596" i="1"/>
  <c r="L3597" i="1"/>
  <c r="M3597" i="1"/>
  <c r="L3598" i="1"/>
  <c r="M3598" i="1"/>
  <c r="L3599" i="1"/>
  <c r="M3599" i="1"/>
  <c r="L3600" i="1"/>
  <c r="M3600" i="1"/>
  <c r="L3601" i="1"/>
  <c r="M3601" i="1"/>
  <c r="L3602" i="1"/>
  <c r="M3602" i="1"/>
  <c r="L3603" i="1"/>
  <c r="M3603" i="1"/>
  <c r="L3604" i="1"/>
  <c r="M3604" i="1"/>
  <c r="L3605" i="1"/>
  <c r="M3605" i="1"/>
  <c r="L3606" i="1"/>
  <c r="M3606" i="1"/>
  <c r="L3607" i="1"/>
  <c r="M3607" i="1"/>
  <c r="L3608" i="1"/>
  <c r="M3608" i="1"/>
  <c r="L3609" i="1"/>
  <c r="M3609" i="1"/>
  <c r="L3610" i="1"/>
  <c r="M3610" i="1"/>
  <c r="L3611" i="1"/>
  <c r="M3611" i="1"/>
  <c r="L3612" i="1"/>
  <c r="M3612" i="1"/>
  <c r="L3613" i="1"/>
  <c r="M3613" i="1"/>
  <c r="L3614" i="1"/>
  <c r="M3614" i="1"/>
  <c r="L3615" i="1"/>
  <c r="M3615" i="1"/>
  <c r="L3616" i="1"/>
  <c r="M3616" i="1"/>
  <c r="L3617" i="1"/>
  <c r="M3617" i="1"/>
  <c r="L3618" i="1"/>
  <c r="M3618" i="1"/>
  <c r="L3619" i="1"/>
  <c r="M3619" i="1"/>
  <c r="L3620" i="1"/>
  <c r="M3620" i="1"/>
  <c r="L3621" i="1"/>
  <c r="M3621" i="1"/>
  <c r="L3622" i="1"/>
  <c r="M3622" i="1"/>
  <c r="L3623" i="1"/>
  <c r="M3623" i="1"/>
  <c r="L3624" i="1"/>
  <c r="M3624" i="1"/>
  <c r="L3625" i="1"/>
  <c r="M3625" i="1"/>
  <c r="L3626" i="1"/>
  <c r="M3626" i="1"/>
  <c r="L3627" i="1"/>
  <c r="M3627" i="1"/>
  <c r="L3628" i="1"/>
  <c r="M3628" i="1"/>
  <c r="L3629" i="1"/>
  <c r="M3629" i="1"/>
  <c r="L3630" i="1"/>
  <c r="M3630" i="1"/>
  <c r="L3631" i="1"/>
  <c r="M3631" i="1"/>
  <c r="L3632" i="1"/>
  <c r="M3632" i="1"/>
  <c r="L3633" i="1"/>
  <c r="M3633" i="1"/>
  <c r="L3634" i="1"/>
  <c r="M3634" i="1"/>
  <c r="L3635" i="1"/>
  <c r="M3635" i="1"/>
  <c r="L3636" i="1"/>
  <c r="M3636" i="1"/>
  <c r="L3637" i="1"/>
  <c r="M3637" i="1"/>
  <c r="L3638" i="1"/>
  <c r="M3638" i="1"/>
  <c r="L3639" i="1"/>
  <c r="M3639" i="1"/>
  <c r="L3640" i="1"/>
  <c r="M3640" i="1"/>
  <c r="L3641" i="1"/>
  <c r="M3641" i="1"/>
  <c r="L3642" i="1"/>
  <c r="M3642" i="1"/>
  <c r="L3643" i="1"/>
  <c r="M3643" i="1"/>
  <c r="L3644" i="1"/>
  <c r="M3644" i="1"/>
  <c r="L3645" i="1"/>
  <c r="M3645" i="1"/>
  <c r="L3646" i="1"/>
  <c r="M3646" i="1"/>
  <c r="L3647" i="1"/>
  <c r="M3647" i="1"/>
  <c r="L3648" i="1"/>
  <c r="M3648" i="1"/>
  <c r="L3649" i="1"/>
  <c r="M3649" i="1"/>
  <c r="L3650" i="1"/>
  <c r="M3650" i="1"/>
  <c r="L3651" i="1"/>
  <c r="M3651" i="1"/>
  <c r="L3652" i="1"/>
  <c r="M3652" i="1"/>
  <c r="L3653" i="1"/>
  <c r="M3653" i="1"/>
  <c r="L3654" i="1"/>
  <c r="M3654" i="1"/>
  <c r="L3655" i="1"/>
  <c r="M3655" i="1"/>
  <c r="L3656" i="1"/>
  <c r="M3656" i="1"/>
  <c r="L3657" i="1"/>
  <c r="M3657" i="1"/>
  <c r="L3658" i="1"/>
  <c r="M3658" i="1"/>
  <c r="L3659" i="1"/>
  <c r="M3659" i="1"/>
  <c r="L3660" i="1"/>
  <c r="M3660" i="1"/>
  <c r="L3661" i="1"/>
  <c r="M3661" i="1"/>
  <c r="L3662" i="1"/>
  <c r="M3662" i="1"/>
  <c r="L3663" i="1"/>
  <c r="M3663" i="1"/>
  <c r="L3664" i="1"/>
  <c r="M3664" i="1"/>
  <c r="L3665" i="1"/>
  <c r="M3665" i="1"/>
  <c r="L3666" i="1"/>
  <c r="M3666" i="1"/>
  <c r="L3667" i="1"/>
  <c r="M3667" i="1"/>
  <c r="L3668" i="1"/>
  <c r="M3668" i="1"/>
  <c r="L3669" i="1"/>
  <c r="M3669" i="1"/>
  <c r="L3670" i="1"/>
  <c r="M3670" i="1"/>
  <c r="L3671" i="1"/>
  <c r="M3671" i="1"/>
  <c r="L3672" i="1"/>
  <c r="M3672" i="1"/>
  <c r="L3673" i="1"/>
  <c r="M3673" i="1"/>
  <c r="L3674" i="1"/>
  <c r="M3674" i="1"/>
  <c r="L3675" i="1"/>
  <c r="M3675" i="1"/>
  <c r="L3676" i="1"/>
  <c r="M3676" i="1"/>
  <c r="L3677" i="1"/>
  <c r="M3677" i="1"/>
  <c r="L3678" i="1"/>
  <c r="M3678" i="1"/>
  <c r="L3679" i="1"/>
  <c r="M3679" i="1"/>
  <c r="L3680" i="1"/>
  <c r="M3680" i="1"/>
  <c r="L3681" i="1"/>
  <c r="M3681" i="1"/>
  <c r="L3682" i="1"/>
  <c r="M3682" i="1"/>
  <c r="L3683" i="1"/>
  <c r="M3683" i="1"/>
  <c r="L3684" i="1"/>
  <c r="M3684" i="1"/>
  <c r="L3685" i="1"/>
  <c r="M3685" i="1"/>
  <c r="L3686" i="1"/>
  <c r="M3686" i="1"/>
  <c r="L3687" i="1"/>
  <c r="M3687" i="1"/>
  <c r="L3688" i="1"/>
  <c r="M3688" i="1"/>
  <c r="L3689" i="1"/>
  <c r="M3689" i="1"/>
  <c r="L3690" i="1"/>
  <c r="M3690" i="1"/>
  <c r="L3691" i="1"/>
  <c r="M3691" i="1"/>
  <c r="L3692" i="1"/>
  <c r="M3692" i="1"/>
  <c r="L3693" i="1"/>
  <c r="M3693" i="1"/>
  <c r="L3694" i="1"/>
  <c r="M3694" i="1"/>
  <c r="L3695" i="1"/>
  <c r="M3695" i="1"/>
  <c r="L3696" i="1"/>
  <c r="M3696" i="1"/>
  <c r="L3697" i="1"/>
  <c r="M3697" i="1"/>
  <c r="L3698" i="1"/>
  <c r="M3698" i="1"/>
  <c r="L3699" i="1"/>
  <c r="M3699" i="1"/>
  <c r="L3700" i="1"/>
  <c r="M3700" i="1"/>
  <c r="L3701" i="1"/>
  <c r="M3701" i="1"/>
  <c r="L3702" i="1"/>
  <c r="M3702" i="1"/>
  <c r="L3703" i="1"/>
  <c r="M3703" i="1"/>
  <c r="L3704" i="1"/>
  <c r="M3704" i="1"/>
  <c r="L3705" i="1"/>
  <c r="M3705" i="1"/>
  <c r="L3706" i="1"/>
  <c r="M3706" i="1"/>
  <c r="L3707" i="1"/>
  <c r="M3707" i="1"/>
  <c r="L3708" i="1"/>
  <c r="M3708" i="1"/>
  <c r="L3709" i="1"/>
  <c r="M3709" i="1"/>
  <c r="L3710" i="1"/>
  <c r="M3710" i="1"/>
  <c r="L3711" i="1"/>
  <c r="M3711" i="1"/>
  <c r="L3712" i="1"/>
  <c r="M3712" i="1"/>
  <c r="L3713" i="1"/>
  <c r="M3713" i="1"/>
  <c r="L3714" i="1"/>
  <c r="M3714" i="1"/>
  <c r="L3715" i="1"/>
  <c r="M3715" i="1"/>
  <c r="L3716" i="1"/>
  <c r="M3716" i="1"/>
  <c r="L3717" i="1"/>
  <c r="M3717" i="1"/>
  <c r="L3718" i="1"/>
  <c r="M3718" i="1"/>
  <c r="L3719" i="1"/>
  <c r="M3719" i="1"/>
  <c r="L3720" i="1"/>
  <c r="M3720" i="1"/>
  <c r="L3721" i="1"/>
  <c r="M3721" i="1"/>
  <c r="L3722" i="1"/>
  <c r="M3722" i="1"/>
  <c r="L3723" i="1"/>
  <c r="M3723" i="1"/>
  <c r="L3724" i="1"/>
  <c r="M3724" i="1"/>
  <c r="L3725" i="1"/>
  <c r="M3725" i="1"/>
  <c r="L3726" i="1"/>
  <c r="M3726" i="1"/>
  <c r="L3727" i="1"/>
  <c r="M3727" i="1"/>
  <c r="L3728" i="1"/>
  <c r="M3728" i="1"/>
  <c r="L3729" i="1"/>
  <c r="M3729" i="1"/>
  <c r="L3730" i="1"/>
  <c r="M3730" i="1"/>
  <c r="L3731" i="1"/>
  <c r="M3731" i="1"/>
  <c r="L3732" i="1"/>
  <c r="M3732" i="1"/>
  <c r="L3733" i="1"/>
  <c r="M3733" i="1"/>
  <c r="L3734" i="1"/>
  <c r="M3734" i="1"/>
  <c r="L3735" i="1"/>
  <c r="M3735" i="1"/>
  <c r="L3736" i="1"/>
  <c r="M3736" i="1"/>
  <c r="L3737" i="1"/>
  <c r="M3737" i="1"/>
  <c r="L3738" i="1"/>
  <c r="M3738" i="1"/>
  <c r="L3739" i="1"/>
  <c r="M3739" i="1"/>
  <c r="L3740" i="1"/>
  <c r="M3740" i="1"/>
  <c r="L3741" i="1"/>
  <c r="M3741" i="1"/>
  <c r="L3742" i="1"/>
  <c r="M3742" i="1"/>
  <c r="L3743" i="1"/>
  <c r="M3743" i="1"/>
  <c r="L3744" i="1"/>
  <c r="M3744" i="1"/>
  <c r="L3745" i="1"/>
  <c r="M3745" i="1"/>
  <c r="L3746" i="1"/>
  <c r="M3746" i="1"/>
  <c r="L3747" i="1"/>
  <c r="M3747" i="1"/>
  <c r="L3748" i="1"/>
  <c r="M3748" i="1"/>
  <c r="L3749" i="1"/>
  <c r="M3749" i="1"/>
  <c r="L3750" i="1"/>
  <c r="M3750" i="1"/>
  <c r="L3751" i="1"/>
  <c r="M3751" i="1"/>
  <c r="L3752" i="1"/>
  <c r="M3752" i="1"/>
  <c r="L3753" i="1"/>
  <c r="M3753" i="1"/>
  <c r="L3754" i="1"/>
  <c r="M3754" i="1"/>
  <c r="L3755" i="1"/>
  <c r="M3755" i="1"/>
  <c r="L3756" i="1"/>
  <c r="M3756" i="1"/>
  <c r="L3757" i="1"/>
  <c r="M3757" i="1"/>
  <c r="L3758" i="1"/>
  <c r="M3758" i="1"/>
  <c r="L3759" i="1"/>
  <c r="M3759" i="1"/>
  <c r="L3760" i="1"/>
  <c r="M3760" i="1"/>
  <c r="L3761" i="1"/>
  <c r="M3761" i="1"/>
  <c r="L3762" i="1"/>
  <c r="M3762" i="1"/>
  <c r="L3763" i="1"/>
  <c r="M3763" i="1"/>
  <c r="L3764" i="1"/>
  <c r="M3764" i="1"/>
  <c r="L3765" i="1"/>
  <c r="M3765" i="1"/>
  <c r="L3766" i="1"/>
  <c r="M3766" i="1"/>
  <c r="L3767" i="1"/>
  <c r="M3767" i="1"/>
  <c r="L3768" i="1"/>
  <c r="M3768" i="1"/>
  <c r="L3769" i="1"/>
  <c r="M3769" i="1"/>
  <c r="L3770" i="1"/>
  <c r="M3770" i="1"/>
  <c r="L3771" i="1"/>
  <c r="M3771" i="1"/>
  <c r="L3772" i="1"/>
  <c r="M3772" i="1"/>
  <c r="L3773" i="1"/>
  <c r="M3773" i="1"/>
  <c r="L3774" i="1"/>
  <c r="M3774" i="1"/>
  <c r="L3775" i="1"/>
  <c r="M3775" i="1"/>
  <c r="L3776" i="1"/>
  <c r="M3776" i="1"/>
  <c r="L3777" i="1"/>
  <c r="M3777" i="1"/>
  <c r="L3778" i="1"/>
  <c r="M3778" i="1"/>
  <c r="L3779" i="1"/>
  <c r="M3779" i="1"/>
  <c r="L3780" i="1"/>
  <c r="M3780" i="1"/>
  <c r="L3781" i="1"/>
  <c r="M3781" i="1"/>
  <c r="L3782" i="1"/>
  <c r="M3782" i="1"/>
  <c r="L3783" i="1"/>
  <c r="M3783" i="1"/>
  <c r="L3784" i="1"/>
  <c r="M3784" i="1"/>
  <c r="L3785" i="1"/>
  <c r="M3785" i="1"/>
  <c r="L3786" i="1"/>
  <c r="M3786" i="1"/>
  <c r="L3787" i="1"/>
  <c r="M3787" i="1"/>
  <c r="L3788" i="1"/>
  <c r="M3788" i="1"/>
  <c r="L3789" i="1"/>
  <c r="M3789" i="1"/>
  <c r="L3790" i="1"/>
  <c r="M3790" i="1"/>
  <c r="L3791" i="1"/>
  <c r="M3791" i="1"/>
  <c r="L3792" i="1"/>
  <c r="M3792" i="1"/>
  <c r="L3793" i="1"/>
  <c r="M3793" i="1"/>
  <c r="L3794" i="1"/>
  <c r="M3794" i="1"/>
  <c r="L3795" i="1"/>
  <c r="M3795" i="1"/>
  <c r="L3796" i="1"/>
  <c r="M3796" i="1"/>
  <c r="L3797" i="1"/>
  <c r="M3797" i="1"/>
  <c r="L3798" i="1"/>
  <c r="M3798" i="1"/>
  <c r="L3799" i="1"/>
  <c r="M3799" i="1"/>
  <c r="L3800" i="1"/>
  <c r="M3800" i="1"/>
  <c r="L3801" i="1"/>
  <c r="M3801" i="1"/>
  <c r="L3802" i="1"/>
  <c r="M3802" i="1"/>
  <c r="L3803" i="1"/>
  <c r="M3803" i="1"/>
  <c r="L3804" i="1"/>
  <c r="M3804" i="1"/>
  <c r="L3805" i="1"/>
  <c r="M3805" i="1"/>
  <c r="L3806" i="1"/>
  <c r="M3806" i="1"/>
  <c r="L3807" i="1"/>
  <c r="M3807" i="1"/>
  <c r="L3808" i="1"/>
  <c r="M3808" i="1"/>
  <c r="L3809" i="1"/>
  <c r="M3809" i="1"/>
  <c r="L3810" i="1"/>
  <c r="M3810" i="1"/>
  <c r="L3811" i="1"/>
  <c r="M3811" i="1"/>
  <c r="L3812" i="1"/>
  <c r="M3812" i="1"/>
  <c r="L3813" i="1"/>
  <c r="M3813" i="1"/>
  <c r="L3814" i="1"/>
  <c r="M3814" i="1"/>
  <c r="L3815" i="1"/>
  <c r="M3815" i="1"/>
  <c r="L3816" i="1"/>
  <c r="M3816" i="1"/>
  <c r="L3817" i="1"/>
  <c r="M3817" i="1"/>
  <c r="L3818" i="1"/>
  <c r="M3818" i="1"/>
  <c r="L3819" i="1"/>
  <c r="M3819" i="1"/>
  <c r="L3820" i="1"/>
  <c r="M3820" i="1"/>
  <c r="L3821" i="1"/>
  <c r="M3821" i="1"/>
  <c r="L3822" i="1"/>
  <c r="M3822" i="1"/>
  <c r="L3823" i="1"/>
  <c r="M3823" i="1"/>
  <c r="L3824" i="1"/>
  <c r="M3824" i="1"/>
  <c r="L3825" i="1"/>
  <c r="M3825" i="1"/>
  <c r="L3826" i="1"/>
  <c r="M3826" i="1"/>
  <c r="L3827" i="1"/>
  <c r="M3827" i="1"/>
  <c r="L3828" i="1"/>
  <c r="M3828" i="1"/>
  <c r="L3829" i="1"/>
  <c r="M3829" i="1"/>
  <c r="L3830" i="1"/>
  <c r="M3830" i="1"/>
  <c r="L3831" i="1"/>
  <c r="M3831" i="1"/>
  <c r="L3832" i="1"/>
  <c r="M3832" i="1"/>
  <c r="L3833" i="1"/>
  <c r="M3833" i="1"/>
  <c r="L3834" i="1"/>
  <c r="M3834" i="1"/>
  <c r="L3835" i="1"/>
  <c r="M3835" i="1"/>
  <c r="L3836" i="1"/>
  <c r="M3836" i="1"/>
  <c r="L3837" i="1"/>
  <c r="M3837" i="1"/>
  <c r="L3838" i="1"/>
  <c r="M3838" i="1"/>
  <c r="L3839" i="1"/>
  <c r="M3839" i="1"/>
  <c r="L3840" i="1"/>
  <c r="M3840" i="1"/>
  <c r="L3841" i="1"/>
  <c r="M3841" i="1"/>
  <c r="L3842" i="1"/>
  <c r="M3842" i="1"/>
  <c r="L3843" i="1"/>
  <c r="M3843" i="1"/>
  <c r="L3844" i="1"/>
  <c r="M3844" i="1"/>
  <c r="L3845" i="1"/>
  <c r="M3845" i="1"/>
  <c r="L3846" i="1"/>
  <c r="M3846" i="1"/>
  <c r="L3847" i="1"/>
  <c r="M3847" i="1"/>
  <c r="L3848" i="1"/>
  <c r="M3848" i="1"/>
  <c r="L3849" i="1"/>
  <c r="M3849" i="1"/>
  <c r="L3850" i="1"/>
  <c r="M3850" i="1"/>
  <c r="L3851" i="1"/>
  <c r="M3851" i="1"/>
  <c r="L3852" i="1"/>
  <c r="M3852" i="1"/>
  <c r="L3853" i="1"/>
  <c r="M3853" i="1"/>
  <c r="L3854" i="1"/>
  <c r="M3854" i="1"/>
  <c r="L3855" i="1"/>
  <c r="M3855" i="1"/>
  <c r="L3856" i="1"/>
  <c r="M3856" i="1"/>
  <c r="L3857" i="1"/>
  <c r="M3857" i="1"/>
  <c r="L3858" i="1"/>
  <c r="M3858" i="1"/>
  <c r="L3859" i="1"/>
  <c r="M3859" i="1"/>
  <c r="L3860" i="1"/>
  <c r="M3860" i="1"/>
  <c r="L3861" i="1"/>
  <c r="M3861" i="1"/>
  <c r="L3862" i="1"/>
  <c r="M3862" i="1"/>
  <c r="L3863" i="1"/>
  <c r="M3863" i="1"/>
  <c r="L3864" i="1"/>
  <c r="M3864" i="1"/>
  <c r="L3865" i="1"/>
  <c r="M3865" i="1"/>
  <c r="L3866" i="1"/>
  <c r="M3866" i="1"/>
  <c r="L3867" i="1"/>
  <c r="M3867" i="1"/>
  <c r="L3868" i="1"/>
  <c r="M3868" i="1"/>
  <c r="L3869" i="1"/>
  <c r="M3869" i="1"/>
  <c r="L3870" i="1"/>
  <c r="M3870" i="1"/>
  <c r="L3871" i="1"/>
  <c r="M3871" i="1"/>
  <c r="L3872" i="1"/>
  <c r="M3872" i="1"/>
  <c r="L3873" i="1"/>
  <c r="M3873" i="1"/>
  <c r="L3874" i="1"/>
  <c r="M3874" i="1"/>
  <c r="L3875" i="1"/>
  <c r="M3875" i="1"/>
  <c r="L3876" i="1"/>
  <c r="M3876" i="1"/>
  <c r="L3877" i="1"/>
  <c r="M3877" i="1"/>
  <c r="L3878" i="1"/>
  <c r="M3878" i="1"/>
  <c r="L3879" i="1"/>
  <c r="M3879" i="1"/>
  <c r="L3880" i="1"/>
  <c r="M3880" i="1"/>
  <c r="L3881" i="1"/>
  <c r="M3881" i="1"/>
  <c r="L3882" i="1"/>
  <c r="M3882" i="1"/>
  <c r="L3883" i="1"/>
  <c r="M3883" i="1"/>
  <c r="L3884" i="1"/>
  <c r="M3884" i="1"/>
  <c r="L3885" i="1"/>
  <c r="M3885" i="1"/>
  <c r="L3886" i="1"/>
  <c r="M3886" i="1"/>
  <c r="L3887" i="1"/>
  <c r="M3887" i="1"/>
  <c r="L3888" i="1"/>
  <c r="M3888" i="1"/>
  <c r="L3889" i="1"/>
  <c r="M3889" i="1"/>
  <c r="L3890" i="1"/>
  <c r="M3890" i="1"/>
  <c r="L3891" i="1"/>
  <c r="M3891" i="1"/>
  <c r="L3892" i="1"/>
  <c r="M3892" i="1"/>
  <c r="L3893" i="1"/>
  <c r="M3893" i="1"/>
  <c r="L3894" i="1"/>
  <c r="M3894" i="1"/>
  <c r="L3895" i="1"/>
  <c r="M3895" i="1"/>
  <c r="L3896" i="1"/>
  <c r="M3896" i="1"/>
  <c r="L3897" i="1"/>
  <c r="M3897" i="1"/>
  <c r="L3898" i="1"/>
  <c r="M3898" i="1"/>
  <c r="L3899" i="1"/>
  <c r="M3899" i="1"/>
  <c r="L3900" i="1"/>
  <c r="M3900" i="1"/>
  <c r="L3901" i="1"/>
  <c r="M3901" i="1"/>
  <c r="L3902" i="1"/>
  <c r="M3902" i="1"/>
  <c r="L3903" i="1"/>
  <c r="M3903" i="1"/>
  <c r="L3904" i="1"/>
  <c r="M3904" i="1"/>
  <c r="L3905" i="1"/>
  <c r="M3905" i="1"/>
  <c r="L3906" i="1"/>
  <c r="M3906" i="1"/>
  <c r="L3907" i="1"/>
  <c r="M3907" i="1"/>
  <c r="L3908" i="1"/>
  <c r="M3908" i="1"/>
  <c r="L3909" i="1"/>
  <c r="M3909" i="1"/>
  <c r="L3910" i="1"/>
  <c r="M3910" i="1"/>
  <c r="L3911" i="1"/>
  <c r="M3911" i="1"/>
  <c r="L3912" i="1"/>
  <c r="M3912" i="1"/>
  <c r="L3913" i="1"/>
  <c r="M3913" i="1"/>
  <c r="L3914" i="1"/>
  <c r="M3914" i="1"/>
  <c r="L3915" i="1"/>
  <c r="M3915" i="1"/>
  <c r="L3916" i="1"/>
  <c r="M3916" i="1"/>
  <c r="L3917" i="1"/>
  <c r="M3917" i="1"/>
  <c r="L3918" i="1"/>
  <c r="M3918" i="1"/>
  <c r="L3919" i="1"/>
  <c r="M3919" i="1"/>
  <c r="L3920" i="1"/>
  <c r="M3920" i="1"/>
  <c r="L3921" i="1"/>
  <c r="M3921" i="1"/>
  <c r="L3922" i="1"/>
  <c r="M3922" i="1"/>
  <c r="L3923" i="1"/>
  <c r="M3923" i="1"/>
  <c r="L3924" i="1"/>
  <c r="M3924" i="1"/>
  <c r="L3925" i="1"/>
  <c r="M3925" i="1"/>
  <c r="L3926" i="1"/>
  <c r="M3926" i="1"/>
  <c r="L3927" i="1"/>
  <c r="M3927" i="1"/>
  <c r="L3928" i="1"/>
  <c r="M3928" i="1"/>
  <c r="L3929" i="1"/>
  <c r="M3929" i="1"/>
  <c r="L3930" i="1"/>
  <c r="M3930" i="1"/>
  <c r="L3931" i="1"/>
  <c r="M3931" i="1"/>
  <c r="L3932" i="1"/>
  <c r="M3932" i="1"/>
  <c r="L3933" i="1"/>
  <c r="M3933" i="1"/>
  <c r="L3934" i="1"/>
  <c r="M3934" i="1"/>
  <c r="L3935" i="1"/>
  <c r="M3935" i="1"/>
  <c r="L3936" i="1"/>
  <c r="M3936" i="1"/>
  <c r="L3937" i="1"/>
  <c r="M3937" i="1"/>
  <c r="L3938" i="1"/>
  <c r="M3938" i="1"/>
  <c r="L3939" i="1"/>
  <c r="M3939" i="1"/>
  <c r="L3940" i="1"/>
  <c r="M3940" i="1"/>
  <c r="L3941" i="1"/>
  <c r="M3941" i="1"/>
  <c r="L3942" i="1"/>
  <c r="M3942" i="1"/>
  <c r="L3943" i="1"/>
  <c r="M3943" i="1"/>
  <c r="L3944" i="1"/>
  <c r="M3944" i="1"/>
  <c r="L3945" i="1"/>
  <c r="M3945" i="1"/>
  <c r="L3946" i="1"/>
  <c r="M3946" i="1"/>
  <c r="L3947" i="1"/>
  <c r="M3947" i="1"/>
  <c r="L3948" i="1"/>
  <c r="M3948" i="1"/>
  <c r="L3949" i="1"/>
  <c r="M3949" i="1"/>
  <c r="L3950" i="1"/>
  <c r="M3950" i="1"/>
  <c r="L3951" i="1"/>
  <c r="M3951" i="1"/>
  <c r="L3952" i="1"/>
  <c r="M3952" i="1"/>
  <c r="L3953" i="1"/>
  <c r="M3953" i="1"/>
  <c r="L3954" i="1"/>
  <c r="M3954" i="1"/>
  <c r="L3955" i="1"/>
  <c r="M3955" i="1"/>
  <c r="L3956" i="1"/>
  <c r="M3956" i="1"/>
  <c r="L3957" i="1"/>
  <c r="M3957" i="1"/>
  <c r="L3958" i="1"/>
  <c r="M3958" i="1"/>
  <c r="L3959" i="1"/>
  <c r="M3959" i="1"/>
  <c r="L3960" i="1"/>
  <c r="M3960" i="1"/>
  <c r="L3961" i="1"/>
  <c r="M3961" i="1"/>
  <c r="L3962" i="1"/>
  <c r="M3962" i="1"/>
  <c r="L3963" i="1"/>
  <c r="M3963" i="1"/>
  <c r="L3964" i="1"/>
  <c r="M3964" i="1"/>
  <c r="L3965" i="1"/>
  <c r="M3965" i="1"/>
  <c r="L3966" i="1"/>
  <c r="M3966" i="1"/>
  <c r="L3967" i="1"/>
  <c r="M3967" i="1"/>
  <c r="L3968" i="1"/>
  <c r="M3968" i="1"/>
  <c r="L3969" i="1"/>
  <c r="M3969" i="1"/>
  <c r="L3970" i="1"/>
  <c r="M3970" i="1"/>
  <c r="L3971" i="1"/>
  <c r="M3971" i="1"/>
  <c r="L3972" i="1"/>
  <c r="M3972" i="1"/>
  <c r="L3973" i="1"/>
  <c r="M3973" i="1"/>
  <c r="L3974" i="1"/>
  <c r="M3974" i="1"/>
  <c r="L3975" i="1"/>
  <c r="M3975" i="1"/>
  <c r="L3976" i="1"/>
  <c r="M3976" i="1"/>
  <c r="L3977" i="1"/>
  <c r="M3977" i="1"/>
  <c r="L3978" i="1"/>
  <c r="M3978" i="1"/>
  <c r="L3979" i="1"/>
  <c r="M3979" i="1"/>
  <c r="L3980" i="1"/>
  <c r="M3980" i="1"/>
  <c r="L3981" i="1"/>
  <c r="M3981" i="1"/>
  <c r="L3982" i="1"/>
  <c r="M3982" i="1"/>
  <c r="L3983" i="1"/>
  <c r="M3983" i="1"/>
  <c r="L3984" i="1"/>
  <c r="M3984" i="1"/>
  <c r="L3985" i="1"/>
  <c r="M3985" i="1"/>
  <c r="L3986" i="1"/>
  <c r="M3986" i="1"/>
  <c r="L3987" i="1"/>
  <c r="M3987" i="1"/>
  <c r="L3988" i="1"/>
  <c r="M3988" i="1"/>
  <c r="L3989" i="1"/>
  <c r="M3989" i="1"/>
  <c r="L3990" i="1"/>
  <c r="M3990" i="1"/>
  <c r="L3991" i="1"/>
  <c r="M3991" i="1"/>
  <c r="L3992" i="1"/>
  <c r="M3992" i="1"/>
  <c r="L3993" i="1"/>
  <c r="M3993" i="1"/>
  <c r="L3994" i="1"/>
  <c r="M3994" i="1"/>
  <c r="L3995" i="1"/>
  <c r="M3995" i="1"/>
  <c r="L3996" i="1"/>
  <c r="M3996" i="1"/>
  <c r="L3997" i="1"/>
  <c r="M3997" i="1"/>
  <c r="L3998" i="1"/>
  <c r="M3998" i="1"/>
  <c r="L3999" i="1"/>
  <c r="M3999" i="1"/>
  <c r="L4000" i="1"/>
  <c r="M4000" i="1"/>
  <c r="L4001" i="1"/>
  <c r="M4001" i="1"/>
  <c r="L4002" i="1"/>
  <c r="M4002" i="1"/>
  <c r="L4003" i="1"/>
  <c r="M4003" i="1"/>
  <c r="L4004" i="1"/>
  <c r="M4004" i="1"/>
  <c r="L4005" i="1"/>
  <c r="M4005" i="1"/>
  <c r="L4006" i="1"/>
  <c r="M4006" i="1"/>
  <c r="L4007" i="1"/>
  <c r="M4007" i="1"/>
  <c r="L4008" i="1"/>
  <c r="M4008" i="1"/>
  <c r="L4009" i="1"/>
  <c r="M4009" i="1"/>
  <c r="L4010" i="1"/>
  <c r="M4010" i="1"/>
  <c r="L4011" i="1"/>
  <c r="M4011" i="1"/>
  <c r="L4012" i="1"/>
  <c r="M4012" i="1"/>
  <c r="L4013" i="1"/>
  <c r="M4013" i="1"/>
  <c r="L4014" i="1"/>
  <c r="M4014" i="1"/>
  <c r="L4015" i="1"/>
  <c r="M4015" i="1"/>
  <c r="L4016" i="1"/>
  <c r="M4016" i="1"/>
  <c r="L4017" i="1"/>
  <c r="M4017" i="1"/>
  <c r="L4018" i="1"/>
  <c r="M4018" i="1"/>
  <c r="L4019" i="1"/>
  <c r="M4019" i="1"/>
  <c r="L4020" i="1"/>
  <c r="M4020" i="1"/>
  <c r="L4021" i="1"/>
  <c r="M4021" i="1"/>
  <c r="L4022" i="1"/>
  <c r="M4022" i="1"/>
  <c r="L4023" i="1"/>
  <c r="M4023" i="1"/>
  <c r="L4024" i="1"/>
  <c r="M4024" i="1"/>
  <c r="L4025" i="1"/>
  <c r="M4025" i="1"/>
  <c r="L4026" i="1"/>
  <c r="M4026" i="1"/>
  <c r="L4027" i="1"/>
  <c r="M4027" i="1"/>
  <c r="L4028" i="1"/>
  <c r="M4028" i="1"/>
  <c r="L4029" i="1"/>
  <c r="M4029" i="1"/>
  <c r="L4030" i="1"/>
  <c r="M4030" i="1"/>
  <c r="L4031" i="1"/>
  <c r="M4031" i="1"/>
  <c r="L4032" i="1"/>
  <c r="M4032" i="1"/>
  <c r="L4033" i="1"/>
  <c r="M4033" i="1"/>
  <c r="L4034" i="1"/>
  <c r="M4034" i="1"/>
  <c r="L4035" i="1"/>
  <c r="M4035" i="1"/>
  <c r="L4036" i="1"/>
  <c r="M4036" i="1"/>
  <c r="L4037" i="1"/>
  <c r="M4037" i="1"/>
  <c r="L4038" i="1"/>
  <c r="M4038" i="1"/>
  <c r="L4039" i="1"/>
  <c r="M4039" i="1"/>
  <c r="L4040" i="1"/>
  <c r="M4040" i="1"/>
  <c r="L4041" i="1"/>
  <c r="M4041" i="1"/>
  <c r="L4042" i="1"/>
  <c r="M4042" i="1"/>
  <c r="L4043" i="1"/>
  <c r="M4043" i="1"/>
  <c r="L4044" i="1"/>
  <c r="M4044" i="1"/>
  <c r="L4045" i="1"/>
  <c r="M4045" i="1"/>
  <c r="L4046" i="1"/>
  <c r="M4046" i="1"/>
  <c r="L4047" i="1"/>
  <c r="M4047" i="1"/>
  <c r="L4048" i="1"/>
  <c r="M4048" i="1"/>
  <c r="L4049" i="1"/>
  <c r="M4049" i="1"/>
  <c r="L4050" i="1"/>
  <c r="M4050" i="1"/>
  <c r="L4051" i="1"/>
  <c r="M4051" i="1"/>
  <c r="L4052" i="1"/>
  <c r="M4052" i="1"/>
  <c r="L4053" i="1"/>
  <c r="M4053" i="1"/>
  <c r="L4054" i="1"/>
  <c r="M4054" i="1"/>
  <c r="L4055" i="1"/>
  <c r="M4055" i="1"/>
  <c r="L4056" i="1"/>
  <c r="M4056" i="1"/>
  <c r="L4057" i="1"/>
  <c r="M4057" i="1"/>
  <c r="L4058" i="1"/>
  <c r="M4058" i="1"/>
  <c r="L4059" i="1"/>
  <c r="M4059" i="1"/>
  <c r="L4060" i="1"/>
  <c r="M4060" i="1"/>
  <c r="L4061" i="1"/>
  <c r="M4061" i="1"/>
  <c r="L4062" i="1"/>
  <c r="M4062" i="1"/>
  <c r="L4063" i="1"/>
  <c r="M4063" i="1"/>
  <c r="L4064" i="1"/>
  <c r="M4064" i="1"/>
  <c r="L4065" i="1"/>
  <c r="M4065" i="1"/>
  <c r="L4066" i="1"/>
  <c r="M4066" i="1"/>
  <c r="L4067" i="1"/>
  <c r="M4067" i="1"/>
  <c r="L4068" i="1"/>
  <c r="M4068" i="1"/>
  <c r="L4069" i="1"/>
  <c r="M4069" i="1"/>
  <c r="L4070" i="1"/>
  <c r="M4070" i="1"/>
  <c r="L4071" i="1"/>
  <c r="M4071" i="1"/>
  <c r="L4072" i="1"/>
  <c r="M4072" i="1"/>
  <c r="L4073" i="1"/>
  <c r="M4073" i="1"/>
  <c r="L4074" i="1"/>
  <c r="M4074" i="1"/>
  <c r="L4075" i="1"/>
  <c r="M4075" i="1"/>
  <c r="L4076" i="1"/>
  <c r="M4076" i="1"/>
  <c r="L4077" i="1"/>
  <c r="M4077" i="1"/>
  <c r="L4078" i="1"/>
  <c r="M4078" i="1"/>
  <c r="L4079" i="1"/>
  <c r="M4079" i="1"/>
  <c r="L4080" i="1"/>
  <c r="M4080" i="1"/>
  <c r="L4081" i="1"/>
  <c r="M4081" i="1"/>
  <c r="L4082" i="1"/>
  <c r="M4082" i="1"/>
  <c r="L4083" i="1"/>
  <c r="M4083" i="1"/>
  <c r="L4084" i="1"/>
  <c r="M4084" i="1"/>
  <c r="L4085" i="1"/>
  <c r="M4085" i="1"/>
  <c r="L4086" i="1"/>
  <c r="M4086" i="1"/>
  <c r="L4087" i="1"/>
  <c r="M4087" i="1"/>
  <c r="L4088" i="1"/>
  <c r="M4088" i="1"/>
  <c r="L4089" i="1"/>
  <c r="M4089" i="1"/>
  <c r="L4090" i="1"/>
  <c r="M4090" i="1"/>
  <c r="L4091" i="1"/>
  <c r="M4091" i="1"/>
  <c r="L4092" i="1"/>
  <c r="M4092" i="1"/>
  <c r="L4093" i="1"/>
  <c r="M4093" i="1"/>
  <c r="L4094" i="1"/>
  <c r="M4094" i="1"/>
  <c r="L4095" i="1"/>
  <c r="M4095" i="1"/>
  <c r="L4096" i="1"/>
  <c r="M4096" i="1"/>
  <c r="L4097" i="1"/>
  <c r="M4097" i="1"/>
  <c r="L4098" i="1"/>
  <c r="M4098" i="1"/>
  <c r="L4099" i="1"/>
  <c r="M4099" i="1"/>
  <c r="L4100" i="1"/>
  <c r="M4100" i="1"/>
  <c r="L4101" i="1"/>
  <c r="M4101" i="1"/>
  <c r="L4102" i="1"/>
  <c r="M4102" i="1"/>
  <c r="L4103" i="1"/>
  <c r="M4103" i="1"/>
  <c r="L4104" i="1"/>
  <c r="M4104" i="1"/>
  <c r="L4105" i="1"/>
  <c r="M4105" i="1"/>
  <c r="L4106" i="1"/>
  <c r="M4106" i="1"/>
  <c r="L4107" i="1"/>
  <c r="M4107" i="1"/>
  <c r="L4108" i="1"/>
  <c r="M4108" i="1"/>
  <c r="L4109" i="1"/>
  <c r="M4109" i="1"/>
  <c r="L4110" i="1"/>
  <c r="M4110" i="1"/>
  <c r="L4111" i="1"/>
  <c r="M4111" i="1"/>
  <c r="L4112" i="1"/>
  <c r="M4112" i="1"/>
  <c r="L4113" i="1"/>
  <c r="M4113" i="1"/>
  <c r="L4114" i="1"/>
  <c r="M4114" i="1"/>
  <c r="M12" i="1"/>
  <c r="L12" i="1"/>
  <c r="M11" i="1"/>
  <c r="L11" i="1"/>
  <c r="L3" i="1"/>
  <c r="M3" i="1"/>
  <c r="L4" i="1"/>
  <c r="M4" i="1"/>
  <c r="L5" i="1"/>
  <c r="M5" i="1"/>
  <c r="L6" i="1"/>
  <c r="M6" i="1"/>
  <c r="L7" i="1"/>
  <c r="M7" i="1"/>
  <c r="L8" i="1"/>
  <c r="M8" i="1"/>
  <c r="L9" i="1"/>
  <c r="M9" i="1"/>
  <c r="L10" i="1"/>
  <c r="M10" i="1"/>
  <c r="G4" i="6" l="1"/>
  <c r="F6" i="6"/>
  <c r="H2" i="6"/>
  <c r="H7" i="6"/>
  <c r="G7" i="6"/>
  <c r="G12" i="6"/>
  <c r="H9" i="6"/>
  <c r="F13" i="6"/>
  <c r="F5" i="6"/>
  <c r="F8" i="6"/>
  <c r="F11" i="6"/>
  <c r="G6" i="6"/>
  <c r="H12" i="6"/>
  <c r="G9" i="6"/>
  <c r="H11" i="6"/>
  <c r="G8" i="6"/>
  <c r="F4" i="6"/>
  <c r="H5" i="6"/>
  <c r="G2" i="6"/>
  <c r="H10" i="6"/>
  <c r="F3" i="6"/>
  <c r="G13" i="6"/>
  <c r="H3" i="6"/>
  <c r="G10" i="6"/>
  <c r="S4111" i="1"/>
  <c r="R4111" i="1"/>
  <c r="R4112" i="1"/>
  <c r="R4113" i="1"/>
  <c r="R4114" i="1"/>
  <c r="R4115" i="1"/>
  <c r="R4108" i="1"/>
  <c r="R4109" i="1"/>
  <c r="R4110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2" i="1"/>
  <c r="S4113" i="1"/>
  <c r="S4114" i="1"/>
  <c r="S4115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21" i="1"/>
  <c r="S22" i="1"/>
  <c r="S23" i="1"/>
  <c r="S24" i="1"/>
  <c r="S25" i="1"/>
  <c r="S26" i="1"/>
  <c r="S27" i="1"/>
  <c r="S16" i="1"/>
  <c r="S17" i="1"/>
  <c r="S18" i="1"/>
  <c r="S19" i="1"/>
  <c r="S20" i="1"/>
  <c r="S15" i="1"/>
  <c r="S14" i="1"/>
  <c r="S13" i="1"/>
  <c r="S12" i="1"/>
  <c r="S11" i="1"/>
  <c r="S10" i="1"/>
  <c r="S8" i="1"/>
  <c r="S9" i="1"/>
  <c r="S3" i="1"/>
  <c r="S4" i="1"/>
  <c r="S5" i="1"/>
  <c r="S6" i="1"/>
  <c r="S7" i="1"/>
  <c r="S2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293" i="1"/>
  <c r="R294" i="1"/>
  <c r="R295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7" i="1"/>
  <c r="R8" i="1"/>
  <c r="R9" i="1"/>
  <c r="R10" i="1"/>
  <c r="R11" i="1"/>
  <c r="R3" i="1"/>
  <c r="R4" i="1"/>
  <c r="R5" i="1"/>
  <c r="R6" i="1"/>
  <c r="R2" i="1"/>
</calcChain>
</file>

<file path=xl/sharedStrings.xml><?xml version="1.0" encoding="utf-8"?>
<sst xmlns="http://schemas.openxmlformats.org/spreadsheetml/2006/main" count="33049" uniqueCount="8403">
  <si>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</si>
  <si>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</si>
  <si>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</si>
  <si>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</si>
  <si>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</si>
  <si>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</si>
  <si>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</si>
  <si>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</si>
  <si>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</si>
  <si>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</si>
  <si>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</si>
  <si>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</si>
  <si>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</si>
  <si>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</si>
  <si>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</si>
  <si>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</si>
  <si>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</si>
  <si>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</si>
  <si>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</si>
  <si>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</si>
  <si>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</si>
  <si>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</si>
  <si>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</si>
  <si>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</si>
  <si>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</si>
  <si>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</si>
  <si>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</si>
  <si>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</si>
  <si>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</si>
  <si>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</si>
  <si>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</si>
  <si>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</si>
  <si>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</si>
  <si>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</si>
  <si>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</si>
  <si>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</si>
  <si>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</si>
  <si>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</si>
  <si>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</si>
  <si>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</si>
  <si>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</si>
  <si>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</si>
  <si>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</si>
  <si>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</si>
  <si>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</si>
  <si>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</si>
  <si>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</si>
  <si>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</si>
  <si>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</si>
  <si>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</si>
  <si>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</si>
  <si>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</si>
  <si>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</si>
  <si>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</si>
  <si>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</si>
  <si>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</si>
  <si>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</si>
  <si>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</si>
  <si>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</si>
  <si>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</si>
  <si>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</si>
  <si>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</si>
  <si>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</si>
  <si>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</si>
  <si>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</si>
  <si>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</si>
  <si>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</si>
  <si>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</si>
  <si>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</si>
  <si>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</si>
  <si>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</si>
  <si>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</si>
  <si>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</si>
  <si>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</si>
  <si>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</si>
  <si>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</si>
  <si>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</si>
  <si>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</si>
  <si>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</si>
  <si>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</si>
  <si>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</si>
  <si>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</si>
  <si>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</si>
  <si>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</si>
  <si>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</si>
  <si>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</si>
  <si>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</si>
  <si>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</si>
  <si>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</si>
  <si>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</si>
  <si>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</si>
  <si>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</si>
  <si>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</si>
  <si>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</si>
  <si>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</si>
  <si>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</si>
  <si>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</si>
  <si>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</si>
  <si>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</si>
  <si>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</si>
  <si>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</si>
  <si>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</si>
  <si>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</si>
  <si>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</si>
  <si>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</si>
  <si>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</si>
  <si>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</si>
  <si>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</si>
  <si>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</si>
  <si>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</si>
  <si>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</si>
  <si>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</si>
  <si>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</si>
  <si>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</si>
  <si>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</si>
  <si>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</si>
  <si>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</si>
  <si>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</si>
  <si>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</si>
  <si>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</si>
  <si>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</si>
  <si>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</si>
  <si>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</si>
  <si>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</si>
  <si>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</si>
  <si>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</si>
  <si>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</si>
  <si>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</si>
  <si>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</si>
  <si>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</si>
  <si>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</si>
  <si>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</si>
  <si>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</si>
  <si>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</si>
  <si>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</si>
  <si>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</si>
  <si>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</si>
  <si>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</si>
  <si>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</si>
  <si>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</si>
  <si>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</si>
  <si>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</si>
  <si>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</si>
  <si>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</si>
  <si>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</si>
  <si>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</si>
  <si>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</si>
  <si>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</si>
  <si>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</si>
  <si>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</si>
  <si>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</si>
  <si>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</si>
  <si>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</si>
  <si>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</si>
  <si>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</si>
  <si>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</si>
  <si>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</si>
  <si>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</si>
  <si>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</si>
  <si>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</si>
  <si>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</si>
  <si>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</si>
  <si>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</si>
  <si>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</si>
  <si>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</si>
  <si>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</si>
  <si>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</si>
  <si>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</si>
  <si>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</si>
  <si>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</si>
  <si>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</si>
  <si>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</si>
  <si>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</si>
  <si>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</si>
  <si>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</si>
  <si>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</si>
  <si>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</si>
  <si>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</si>
  <si>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</si>
  <si>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</si>
  <si>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</si>
  <si>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</si>
  <si>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</si>
  <si>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</si>
  <si>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</si>
  <si>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</si>
  <si>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</si>
  <si>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</si>
  <si>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</si>
  <si>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</si>
  <si>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</si>
  <si>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</si>
  <si>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</si>
  <si>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</si>
  <si>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</si>
  <si>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</si>
  <si>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</si>
  <si>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</si>
  <si>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</si>
  <si>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</si>
  <si>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</si>
  <si>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</si>
  <si>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</si>
  <si>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</si>
  <si>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</si>
  <si>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</si>
  <si>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</si>
  <si>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</si>
  <si>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</si>
  <si>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</si>
  <si>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</si>
  <si>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</si>
  <si>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</si>
  <si>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</si>
  <si>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</si>
  <si>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</si>
  <si>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</si>
  <si>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</si>
  <si>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</si>
  <si>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</si>
  <si>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</si>
  <si>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</si>
  <si>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</si>
  <si>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</si>
  <si>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</si>
  <si>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</si>
  <si>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</si>
  <si>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</si>
  <si>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</si>
  <si>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</si>
  <si>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</si>
  <si>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</si>
  <si>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</si>
  <si>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</si>
  <si>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</si>
  <si>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</si>
  <si>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</si>
  <si>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</si>
  <si>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</si>
  <si>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</si>
  <si>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</si>
  <si>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</si>
  <si>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</si>
  <si>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</si>
  <si>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</si>
  <si>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</si>
  <si>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</si>
  <si>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</si>
  <si>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</si>
  <si>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</si>
  <si>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</si>
  <si>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</si>
  <si>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</si>
  <si>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</si>
  <si>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</si>
  <si>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</si>
  <si>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</si>
  <si>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</si>
  <si>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</si>
  <si>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</si>
  <si>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</si>
  <si>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</si>
  <si>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</si>
  <si>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</si>
  <si>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</si>
  <si>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</si>
  <si>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</si>
  <si>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</si>
  <si>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</si>
  <si>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</si>
  <si>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</si>
  <si>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</si>
  <si>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</si>
  <si>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</si>
  <si>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</si>
  <si>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</si>
  <si>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</si>
  <si>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</si>
  <si>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</si>
  <si>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</si>
  <si>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</si>
  <si>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</si>
  <si>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</si>
  <si>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</si>
  <si>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</si>
  <si>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</si>
  <si>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</si>
  <si>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</si>
  <si>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</si>
  <si>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</si>
  <si>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</si>
  <si>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</si>
  <si>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</si>
  <si>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</si>
  <si>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</si>
  <si>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</si>
  <si>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</si>
  <si>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</si>
  <si>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</si>
  <si>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</si>
  <si>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</si>
  <si>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</si>
  <si>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</si>
  <si>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</si>
  <si>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</si>
  <si>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</si>
  <si>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</si>
  <si>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</si>
  <si>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</si>
  <si>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</si>
  <si>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</si>
  <si>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</si>
  <si>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</si>
  <si>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</si>
  <si>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</si>
  <si>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</si>
  <si>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</si>
  <si>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</si>
  <si>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</si>
  <si>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</si>
  <si>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</si>
  <si>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</si>
  <si>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</si>
  <si>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</si>
  <si>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</si>
  <si>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</si>
  <si>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</si>
  <si>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</si>
  <si>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</si>
  <si>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</si>
  <si>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</si>
  <si>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</si>
  <si>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</si>
  <si>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</si>
  <si>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</si>
  <si>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</si>
  <si>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</si>
  <si>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</si>
  <si>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</si>
  <si>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</si>
  <si>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</si>
  <si>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</si>
  <si>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</si>
  <si>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</si>
  <si>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</si>
  <si>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</si>
  <si>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</si>
  <si>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</si>
  <si>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</si>
  <si>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</si>
  <si>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</si>
  <si>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</si>
  <si>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</si>
  <si>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</si>
  <si>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</si>
  <si>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</si>
  <si>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</si>
  <si>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</si>
  <si>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</si>
  <si>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</si>
  <si>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</si>
  <si>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</si>
  <si>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</si>
  <si>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</si>
  <si>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</si>
  <si>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</si>
  <si>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</si>
  <si>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</si>
  <si>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</si>
  <si>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</si>
  <si>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</si>
  <si>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</si>
  <si>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</si>
  <si>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</si>
  <si>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</si>
  <si>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</si>
  <si>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</si>
  <si>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</si>
  <si>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</si>
  <si>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</si>
  <si>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</si>
  <si>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</si>
  <si>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</si>
  <si>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</si>
  <si>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</si>
  <si>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</si>
  <si>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</si>
  <si>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</si>
  <si>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</si>
  <si>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</si>
  <si>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</si>
  <si>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</si>
  <si>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</si>
  <si>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</si>
  <si>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</si>
  <si>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</si>
  <si>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</si>
  <si>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</si>
  <si>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</si>
  <si>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</si>
  <si>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</si>
  <si>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</si>
  <si>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</si>
  <si>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</si>
  <si>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</si>
  <si>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</si>
  <si>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</si>
  <si>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</si>
  <si>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</si>
  <si>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</si>
  <si>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</si>
  <si>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</si>
  <si>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</si>
  <si>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</si>
  <si>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</si>
  <si>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</si>
  <si>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</si>
  <si>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</si>
  <si>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</si>
  <si>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</si>
  <si>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</si>
  <si>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</si>
  <si>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</si>
  <si>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</si>
  <si>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</si>
  <si>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</si>
  <si>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</si>
  <si>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</si>
  <si>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</si>
  <si>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</si>
  <si>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</si>
  <si>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</si>
  <si>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</si>
  <si>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</si>
  <si>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</si>
  <si>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</si>
  <si>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</si>
  <si>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</si>
  <si>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</si>
  <si>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</si>
  <si>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</si>
  <si>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</si>
  <si>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</si>
  <si>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</si>
  <si>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</si>
  <si>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</si>
  <si>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</si>
  <si>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</si>
  <si>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</si>
  <si>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</si>
  <si>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</si>
  <si>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</si>
  <si>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</si>
  <si>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</si>
  <si>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</si>
  <si>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</si>
  <si>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</si>
  <si>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</si>
  <si>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</si>
  <si>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</si>
  <si>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</si>
  <si>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</si>
  <si>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</si>
  <si>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</si>
  <si>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</si>
  <si>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</si>
  <si>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</si>
  <si>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</si>
  <si>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</si>
  <si>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</si>
  <si>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</si>
  <si>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</si>
  <si>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</si>
  <si>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</si>
  <si>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</si>
  <si>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</si>
  <si>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</si>
  <si>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</si>
  <si>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</si>
  <si>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</si>
  <si>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</si>
  <si>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</si>
  <si>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</si>
  <si>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</si>
  <si>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</si>
  <si>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</si>
  <si>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</si>
  <si>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</si>
  <si>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</si>
  <si>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</si>
  <si>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</si>
  <si>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</si>
  <si>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</si>
  <si>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</si>
  <si>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</si>
  <si>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</si>
  <si>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</si>
  <si>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</si>
  <si>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</si>
  <si>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</si>
  <si>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</si>
  <si>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</si>
  <si>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</si>
  <si>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</si>
  <si>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</si>
  <si>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</si>
  <si>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</si>
  <si>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</si>
  <si>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</si>
  <si>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</si>
  <si>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</si>
  <si>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</si>
  <si>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</si>
  <si>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</si>
  <si>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</si>
  <si>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</si>
  <si>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</si>
  <si>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</si>
  <si>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</si>
  <si>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</si>
  <si>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</si>
  <si>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</si>
  <si>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</si>
  <si>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</si>
  <si>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</si>
  <si>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</si>
  <si>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</si>
  <si>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</si>
  <si>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</si>
  <si>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</si>
  <si>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</si>
  <si>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</si>
  <si>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</si>
  <si>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</si>
  <si>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</si>
  <si>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</si>
  <si>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</si>
  <si>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</si>
  <si>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</si>
  <si>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</si>
  <si>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</si>
  <si>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</si>
  <si>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</si>
  <si>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</si>
  <si>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</si>
  <si>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</si>
  <si>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</si>
  <si>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</si>
  <si>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</si>
  <si>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</si>
  <si>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</si>
  <si>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</si>
  <si>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</si>
  <si>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</si>
  <si>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</si>
  <si>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</si>
  <si>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</si>
  <si>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</si>
  <si>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</si>
  <si>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</si>
  <si>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</si>
  <si>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</si>
  <si>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</si>
  <si>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</si>
  <si>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</si>
  <si>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</si>
  <si>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</si>
  <si>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</si>
  <si>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</si>
  <si>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</si>
  <si>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</si>
  <si>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</si>
  <si>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</si>
  <si>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</si>
  <si>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</si>
  <si>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</si>
  <si>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</si>
  <si>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</si>
  <si>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</si>
  <si>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</si>
  <si>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</si>
  <si>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</si>
  <si>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</si>
  <si>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</si>
  <si>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</si>
  <si>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</si>
  <si>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</si>
  <si>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</si>
  <si>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</si>
  <si>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</si>
  <si>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</si>
  <si>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</si>
  <si>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</si>
  <si>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</si>
  <si>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</si>
  <si>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</si>
  <si>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</si>
  <si>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</si>
  <si>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</si>
  <si>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</si>
  <si>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</si>
  <si>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</si>
  <si>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</si>
  <si>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</si>
  <si>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</si>
  <si>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</si>
  <si>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</si>
  <si>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</si>
  <si>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</si>
  <si>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</si>
  <si>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</si>
  <si>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</si>
  <si>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</si>
  <si>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</si>
  <si>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</si>
  <si>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</si>
  <si>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</si>
  <si>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</si>
  <si>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</si>
  <si>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</si>
  <si>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</si>
  <si>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</si>
  <si>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</si>
  <si>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</si>
  <si>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</si>
  <si>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</si>
  <si>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</si>
  <si>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</si>
  <si>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</si>
  <si>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</si>
  <si>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</si>
  <si>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</si>
  <si>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</si>
  <si>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</si>
  <si>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</si>
  <si>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</si>
  <si>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</si>
  <si>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</si>
  <si>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</si>
  <si>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</si>
  <si>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</si>
  <si>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</si>
  <si>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</si>
  <si>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</si>
  <si>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</si>
  <si>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</si>
  <si>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</si>
  <si>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</si>
  <si>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</si>
  <si>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</si>
  <si>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</si>
  <si>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</si>
  <si>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</si>
  <si>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</si>
  <si>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</si>
  <si>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</si>
  <si>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</si>
  <si>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</si>
  <si>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</si>
  <si>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</si>
  <si>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</si>
  <si>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</si>
  <si>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</si>
  <si>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</si>
  <si>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</si>
  <si>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</si>
  <si>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</si>
  <si>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</si>
  <si>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</si>
  <si>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</si>
  <si>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</si>
  <si>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</si>
  <si>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</si>
  <si>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</si>
  <si>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</si>
  <si>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</si>
  <si>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</si>
  <si>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</si>
  <si>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</si>
  <si>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</si>
  <si>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</si>
  <si>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</si>
  <si>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</si>
  <si>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</si>
  <si>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</si>
  <si>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</si>
  <si>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</si>
  <si>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</si>
  <si>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</si>
  <si>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</si>
  <si>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</si>
  <si>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</si>
  <si>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</si>
  <si>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</si>
  <si>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</si>
  <si>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</si>
  <si>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</si>
  <si>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</si>
  <si>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</si>
  <si>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</si>
  <si>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</si>
  <si>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</si>
  <si>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</si>
  <si>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</si>
  <si>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</si>
  <si>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</si>
  <si>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</si>
  <si>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</si>
  <si>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</si>
  <si>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</si>
  <si>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</si>
  <si>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</si>
  <si>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</si>
  <si>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</si>
  <si>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</si>
  <si>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</si>
  <si>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</si>
  <si>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</si>
  <si>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</si>
  <si>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</si>
  <si>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</si>
  <si>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</si>
  <si>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</si>
  <si>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</si>
  <si>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</si>
  <si>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</si>
  <si>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</si>
  <si>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</si>
  <si>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</si>
  <si>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</si>
  <si>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</si>
  <si>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</si>
  <si>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</si>
  <si>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</si>
  <si>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</si>
  <si>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</si>
  <si>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</si>
  <si>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</si>
  <si>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</si>
  <si>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</si>
  <si>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</si>
  <si>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</si>
  <si>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</si>
  <si>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</si>
  <si>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</si>
  <si>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</si>
  <si>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</si>
  <si>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</si>
  <si>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</si>
  <si>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</si>
  <si>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</si>
  <si>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</si>
  <si>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</si>
  <si>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</si>
  <si>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</si>
  <si>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</si>
  <si>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</si>
  <si>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</si>
  <si>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</si>
  <si>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</si>
  <si>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</si>
  <si>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</si>
  <si>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</si>
  <si>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</si>
  <si>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</si>
  <si>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</si>
  <si>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</si>
  <si>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</si>
  <si>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</si>
  <si>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</si>
  <si>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</si>
  <si>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</si>
  <si>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</si>
  <si>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</si>
  <si>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</si>
  <si>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</si>
  <si>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</si>
  <si>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</si>
  <si>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</si>
  <si>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</si>
  <si>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</si>
  <si>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</si>
  <si>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</si>
  <si>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</si>
  <si>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</si>
  <si>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</si>
  <si>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</si>
  <si>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</si>
  <si>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</si>
  <si>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</si>
  <si>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</si>
  <si>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</si>
  <si>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</si>
  <si>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</si>
  <si>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</si>
  <si>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</si>
  <si>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</si>
  <si>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</si>
  <si>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</si>
  <si>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</si>
  <si>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</si>
  <si>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</si>
  <si>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</si>
  <si>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</si>
  <si>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</si>
  <si>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</si>
  <si>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</si>
  <si>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</si>
  <si>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</si>
  <si>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</si>
  <si>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</si>
  <si>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</si>
  <si>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</si>
  <si>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</si>
  <si>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</si>
  <si>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</si>
  <si>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</si>
  <si>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</si>
  <si>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</si>
  <si>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</si>
  <si>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</si>
  <si>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</si>
  <si>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</si>
  <si>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</si>
  <si>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</si>
  <si>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</si>
  <si>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</si>
  <si>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</si>
  <si>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</si>
  <si>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</si>
  <si>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</si>
  <si>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</si>
  <si>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</si>
  <si>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</si>
  <si>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</si>
  <si>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</si>
  <si>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</si>
  <si>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</si>
  <si>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</si>
  <si>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</si>
  <si>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</si>
  <si>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</si>
  <si>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</si>
  <si>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</si>
  <si>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</si>
  <si>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</si>
  <si>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</si>
  <si>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</si>
  <si>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</si>
  <si>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</si>
  <si>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</si>
  <si>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</si>
  <si>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</si>
  <si>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</si>
  <si>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</si>
  <si>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</si>
  <si>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</si>
  <si>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</si>
  <si>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</si>
  <si>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</si>
  <si>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</si>
  <si>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</si>
  <si>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</si>
  <si>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</si>
  <si>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</si>
  <si>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</si>
  <si>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</si>
  <si>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</si>
  <si>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</si>
  <si>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</si>
  <si>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</si>
  <si>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</si>
  <si>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</si>
  <si>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</si>
  <si>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</si>
  <si>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</si>
  <si>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</si>
  <si>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</si>
  <si>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</si>
  <si>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</si>
  <si>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</si>
  <si>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</si>
  <si>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</si>
  <si>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</si>
  <si>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</si>
  <si>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</si>
  <si>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</si>
  <si>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</si>
  <si>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</si>
  <si>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</si>
  <si>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</si>
  <si>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</si>
  <si>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</si>
  <si>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</si>
  <si>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</si>
  <si>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</si>
  <si>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</si>
  <si>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</si>
  <si>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</si>
  <si>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</si>
  <si>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</si>
  <si>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</si>
  <si>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</si>
  <si>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</si>
  <si>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</si>
  <si>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</si>
  <si>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</si>
  <si>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</si>
  <si>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</si>
  <si>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</si>
  <si>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</si>
  <si>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</si>
  <si>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</si>
  <si>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</si>
  <si>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</si>
  <si>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</si>
  <si>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</si>
  <si>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</si>
  <si>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</si>
  <si>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</si>
  <si>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</si>
  <si>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</si>
  <si>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</si>
  <si>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</si>
  <si>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</si>
  <si>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</si>
  <si>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</si>
  <si>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</si>
  <si>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</si>
  <si>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</si>
  <si>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</si>
  <si>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</si>
  <si>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</si>
  <si>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</si>
  <si>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</si>
  <si>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</si>
  <si>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</si>
  <si>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</si>
  <si>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</si>
  <si>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</si>
  <si>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</si>
  <si>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</si>
  <si>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</si>
  <si>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</si>
  <si>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</si>
  <si>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</si>
  <si>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</si>
  <si>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</si>
  <si>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</si>
  <si>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</si>
  <si>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</si>
  <si>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</si>
  <si>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</si>
  <si>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</si>
  <si>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</si>
  <si>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</si>
  <si>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</si>
  <si>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</si>
  <si>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</si>
  <si>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</si>
  <si>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</si>
  <si>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</si>
  <si>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</si>
  <si>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</si>
  <si>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</si>
  <si>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</si>
  <si>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</si>
  <si>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</si>
  <si>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</si>
  <si>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</si>
  <si>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</si>
  <si>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</si>
  <si>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</si>
  <si>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</si>
  <si>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</si>
  <si>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</si>
  <si>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</si>
  <si>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</si>
  <si>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</si>
  <si>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</si>
  <si>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</si>
  <si>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</si>
  <si>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</si>
  <si>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</si>
  <si>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</si>
  <si>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</si>
  <si>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</si>
  <si>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</si>
  <si>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</si>
  <si>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</si>
  <si>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</si>
  <si>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</si>
  <si>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</si>
  <si>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</si>
  <si>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</si>
  <si>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</si>
  <si>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</si>
  <si>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</si>
  <si>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</si>
  <si>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</si>
  <si>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</si>
  <si>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</si>
  <si>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</si>
  <si>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</si>
  <si>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</si>
  <si>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</si>
  <si>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</si>
  <si>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</si>
  <si>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</si>
  <si>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</si>
  <si>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</si>
  <si>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</si>
  <si>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</si>
  <si>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</si>
  <si>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</si>
  <si>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</si>
  <si>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</si>
  <si>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</si>
  <si>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</si>
  <si>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</si>
  <si>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</si>
  <si>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</si>
  <si>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</si>
  <si>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</si>
  <si>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</si>
  <si>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</si>
  <si>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</si>
  <si>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</si>
  <si>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</si>
  <si>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</si>
  <si>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</si>
  <si>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</si>
  <si>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</si>
  <si>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</si>
  <si>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</si>
  <si>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</si>
  <si>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</si>
  <si>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</si>
  <si>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</si>
  <si>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</si>
  <si>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</si>
  <si>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</si>
  <si>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</si>
  <si>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</si>
  <si>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</si>
  <si>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</si>
  <si>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</si>
  <si>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</si>
  <si>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</si>
  <si>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</si>
  <si>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</si>
  <si>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</si>
  <si>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</si>
  <si>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</si>
  <si>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</si>
  <si>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</si>
  <si>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</si>
  <si>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</si>
  <si>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</si>
  <si>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</si>
  <si>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</si>
  <si>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</si>
  <si>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</si>
  <si>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</si>
  <si>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</si>
  <si>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</si>
  <si>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</si>
  <si>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</si>
  <si>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</si>
  <si>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</si>
  <si>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</si>
  <si>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</si>
  <si>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</si>
  <si>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</si>
  <si>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</si>
  <si>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</si>
  <si>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</si>
  <si>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</si>
  <si>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</si>
  <si>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</si>
  <si>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</si>
  <si>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</si>
  <si>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</si>
  <si>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</si>
  <si>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</si>
  <si>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</si>
  <si>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</si>
  <si>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</si>
  <si>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</si>
  <si>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</si>
  <si>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</si>
  <si>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</si>
  <si>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</si>
  <si>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</si>
  <si>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</si>
  <si>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</si>
  <si>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</si>
  <si>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</si>
  <si>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</si>
  <si>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</si>
  <si>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</si>
  <si>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</si>
  <si>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</si>
  <si>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</si>
  <si>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</si>
  <si>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</si>
  <si>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</si>
  <si>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</si>
  <si>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</si>
  <si>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</si>
  <si>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</si>
  <si>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</si>
  <si>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</si>
  <si>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</si>
  <si>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</si>
  <si>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</si>
  <si>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</si>
  <si>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</si>
  <si>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</si>
  <si>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</si>
  <si>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</si>
  <si>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</si>
  <si>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</si>
  <si>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</si>
  <si>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</si>
  <si>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</si>
  <si>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</si>
  <si>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</si>
  <si>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</si>
  <si>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</si>
  <si>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</si>
  <si>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</si>
  <si>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</si>
  <si>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</si>
  <si>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</si>
  <si>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</si>
  <si>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</si>
  <si>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</si>
  <si>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</si>
  <si>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</si>
  <si>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</si>
  <si>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</si>
  <si>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</si>
  <si>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</si>
  <si>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</si>
  <si>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</si>
  <si>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</si>
  <si>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</si>
  <si>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</si>
  <si>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</si>
  <si>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</si>
  <si>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</si>
  <si>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</si>
  <si>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</si>
  <si>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</si>
  <si>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</si>
  <si>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</si>
  <si>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</si>
  <si>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</si>
  <si>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</si>
  <si>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</si>
  <si>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</si>
  <si>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</si>
  <si>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</si>
  <si>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</si>
  <si>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</si>
  <si>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</si>
  <si>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</si>
  <si>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</si>
  <si>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</si>
  <si>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</si>
  <si>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</si>
  <si>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</si>
  <si>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</si>
  <si>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</si>
  <si>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</si>
  <si>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</si>
  <si>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</si>
  <si>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</si>
  <si>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</si>
  <si>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</si>
  <si>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</si>
  <si>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</si>
  <si>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</si>
  <si>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</si>
  <si>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</si>
  <si>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</si>
  <si>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</si>
  <si>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</si>
  <si>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</si>
  <si>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</si>
  <si>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</si>
  <si>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</si>
  <si>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</si>
  <si>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</si>
  <si>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</si>
  <si>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</si>
  <si>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</si>
  <si>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</si>
  <si>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</si>
  <si>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</si>
  <si>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</si>
  <si>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</si>
  <si>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</si>
  <si>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</si>
  <si>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</si>
  <si>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</si>
  <si>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</si>
  <si>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</si>
  <si>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</si>
  <si>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</si>
  <si>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</si>
  <si>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</si>
  <si>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</si>
  <si>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</si>
  <si>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</si>
  <si>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</si>
  <si>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</si>
  <si>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</si>
  <si>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</si>
  <si>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</si>
  <si>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</si>
  <si>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</si>
  <si>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</si>
  <si>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</si>
  <si>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</si>
  <si>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</si>
  <si>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</si>
  <si>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</si>
  <si>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</si>
  <si>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</si>
  <si>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</si>
  <si>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</si>
  <si>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</si>
  <si>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</si>
  <si>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</si>
  <si>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</si>
  <si>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</si>
  <si>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</si>
  <si>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</si>
  <si>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</si>
  <si>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</si>
  <si>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</si>
  <si>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</si>
  <si>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</si>
  <si>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</si>
  <si>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</si>
  <si>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</si>
  <si>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</si>
  <si>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</si>
  <si>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</si>
  <si>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</si>
  <si>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</si>
  <si>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</si>
  <si>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</si>
  <si>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</si>
  <si>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</si>
  <si>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</si>
  <si>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</si>
  <si>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</si>
  <si>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</si>
  <si>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</si>
  <si>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</si>
  <si>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</si>
  <si>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</si>
  <si>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</si>
  <si>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</si>
  <si>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</si>
  <si>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</si>
  <si>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</si>
  <si>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</si>
  <si>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</si>
  <si>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</si>
  <si>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</si>
  <si>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</si>
  <si>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</si>
  <si>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</si>
  <si>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</si>
  <si>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</si>
  <si>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</si>
  <si>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</si>
  <si>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</si>
  <si>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</si>
  <si>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</si>
  <si>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</si>
  <si>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</si>
  <si>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</si>
  <si>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</si>
  <si>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</si>
  <si>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</si>
  <si>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</si>
  <si>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</si>
  <si>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</si>
  <si>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</si>
  <si>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</si>
  <si>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</si>
  <si>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</si>
  <si>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</si>
  <si>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</si>
  <si>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</si>
  <si>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</si>
  <si>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</si>
  <si>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</si>
  <si>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</si>
  <si>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</si>
  <si>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</si>
  <si>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</si>
  <si>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</si>
  <si>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</si>
  <si>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</si>
  <si>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</si>
  <si>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</si>
  <si>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</si>
  <si>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</si>
  <si>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</si>
  <si>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</si>
  <si>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</si>
  <si>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</si>
  <si>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</si>
  <si>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</si>
  <si>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</si>
  <si>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</si>
  <si>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</si>
  <si>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</si>
  <si>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</si>
  <si>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</si>
  <si>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</si>
  <si>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</si>
  <si>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</si>
  <si>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</si>
  <si>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</si>
  <si>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</si>
  <si>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</si>
  <si>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</si>
  <si>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</si>
  <si>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</si>
  <si>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</si>
  <si>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</si>
  <si>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</si>
  <si>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</si>
  <si>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</si>
  <si>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</si>
  <si>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</si>
  <si>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</si>
  <si>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</si>
  <si>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</si>
  <si>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</si>
  <si>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</si>
  <si>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</si>
  <si>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</si>
  <si>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</si>
  <si>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</si>
  <si>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</si>
  <si>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</si>
  <si>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</si>
  <si>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</si>
  <si>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</si>
  <si>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</si>
  <si>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</si>
  <si>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</si>
  <si>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</si>
  <si>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</si>
  <si>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</si>
  <si>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</si>
  <si>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</si>
  <si>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</si>
  <si>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</si>
  <si>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</si>
  <si>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</si>
  <si>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</si>
  <si>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</si>
  <si>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</si>
  <si>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</si>
  <si>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</si>
  <si>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</si>
  <si>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</si>
  <si>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</si>
  <si>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</si>
  <si>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</si>
  <si>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</si>
  <si>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</si>
  <si>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</si>
  <si>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</si>
  <si>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</si>
  <si>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</si>
  <si>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</si>
  <si>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</si>
  <si>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</si>
  <si>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</si>
  <si>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</si>
  <si>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</si>
  <si>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</si>
  <si>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</si>
  <si>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</si>
  <si>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</si>
  <si>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</si>
  <si>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</si>
  <si>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</si>
  <si>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</si>
  <si>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</si>
  <si>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</si>
  <si>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</si>
  <si>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</si>
  <si>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</si>
  <si>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</si>
  <si>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</si>
  <si>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</si>
  <si>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</si>
  <si>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</si>
  <si>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</si>
  <si>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</si>
  <si>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</si>
  <si>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</si>
  <si>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</si>
  <si>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</si>
  <si>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</si>
  <si>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</si>
  <si>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</si>
  <si>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</si>
  <si>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</si>
  <si>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</si>
  <si>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</si>
  <si>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</si>
  <si>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</si>
  <si>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</si>
  <si>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</si>
  <si>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</si>
  <si>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</si>
  <si>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</si>
  <si>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</si>
  <si>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</si>
  <si>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</si>
  <si>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</si>
  <si>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</si>
  <si>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</si>
  <si>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</si>
  <si>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</si>
  <si>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</si>
  <si>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</si>
  <si>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</si>
  <si>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</si>
  <si>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</si>
  <si>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</si>
  <si>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</si>
  <si>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</si>
  <si>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</si>
  <si>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</si>
  <si>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</si>
  <si>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</si>
  <si>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</si>
  <si>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</si>
  <si>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</si>
  <si>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</si>
  <si>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</si>
  <si>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</si>
  <si>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</si>
  <si>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</si>
  <si>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</si>
  <si>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</si>
  <si>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</si>
  <si>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</si>
  <si>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</si>
  <si>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</si>
  <si>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</si>
  <si>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</si>
  <si>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</si>
  <si>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</si>
  <si>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</si>
  <si>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</si>
  <si>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</si>
  <si>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</si>
  <si>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</si>
  <si>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</si>
  <si>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</si>
  <si>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</si>
  <si>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</si>
  <si>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</si>
  <si>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</si>
  <si>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</si>
  <si>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</si>
  <si>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</si>
  <si>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</si>
  <si>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</si>
  <si>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</si>
  <si>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</si>
  <si>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</si>
  <si>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</si>
  <si>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</si>
  <si>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</si>
  <si>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</si>
  <si>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</si>
  <si>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</si>
  <si>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</si>
  <si>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</si>
  <si>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</si>
  <si>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</si>
  <si>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</si>
  <si>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</si>
  <si>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</si>
  <si>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</si>
  <si>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</si>
  <si>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</si>
  <si>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</si>
  <si>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</si>
  <si>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</si>
  <si>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</si>
  <si>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</si>
  <si>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</si>
  <si>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</si>
  <si>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</si>
  <si>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</si>
  <si>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</si>
  <si>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</si>
  <si>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</si>
  <si>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</si>
  <si>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</si>
  <si>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</si>
  <si>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</si>
  <si>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</si>
  <si>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</si>
  <si>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</si>
  <si>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</si>
  <si>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</si>
  <si>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</si>
  <si>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</si>
  <si>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</si>
  <si>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</si>
  <si>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</si>
  <si>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</si>
  <si>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</si>
  <si>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</si>
  <si>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</si>
  <si>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</si>
  <si>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</si>
  <si>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</si>
  <si>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</si>
  <si>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</si>
  <si>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</si>
  <si>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</si>
  <si>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</si>
  <si>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</si>
  <si>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</si>
  <si>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</si>
  <si>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</si>
  <si>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</si>
  <si>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</si>
  <si>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</si>
  <si>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</si>
  <si>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</si>
  <si>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</si>
  <si>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</si>
  <si>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</si>
  <si>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</si>
  <si>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</si>
  <si>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</si>
  <si>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</si>
  <si>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</si>
  <si>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</si>
  <si>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</si>
  <si>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</si>
  <si>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</si>
  <si>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</si>
  <si>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</si>
  <si>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</si>
  <si>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</si>
  <si>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</si>
  <si>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</si>
  <si>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</si>
  <si>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</si>
  <si>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</si>
  <si>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</si>
  <si>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</si>
  <si>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</si>
  <si>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</si>
  <si>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</si>
  <si>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</si>
  <si>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</si>
  <si>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</si>
  <si>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</si>
  <si>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</si>
  <si>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</si>
  <si>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</si>
  <si>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</si>
  <si>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</si>
  <si>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</si>
  <si>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</si>
  <si>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</si>
  <si>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</si>
  <si>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</si>
  <si>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</si>
  <si>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</si>
  <si>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</si>
  <si>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</si>
  <si>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</si>
  <si>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</si>
  <si>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</si>
  <si>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</si>
  <si>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</si>
  <si>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</si>
  <si>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</si>
  <si>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</si>
  <si>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</si>
  <si>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</si>
  <si>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</si>
  <si>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</si>
  <si>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</si>
  <si>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</si>
  <si>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</si>
  <si>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</si>
  <si>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</si>
  <si>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</si>
  <si>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</si>
  <si>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</si>
  <si>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</si>
  <si>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</si>
  <si>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</si>
  <si>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</si>
  <si>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</si>
  <si>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</si>
  <si>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</si>
  <si>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</si>
  <si>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</si>
  <si>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</si>
  <si>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</si>
  <si>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</si>
  <si>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</si>
  <si>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</si>
  <si>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</si>
  <si>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</si>
  <si>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</si>
  <si>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</si>
  <si>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</si>
  <si>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</si>
  <si>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</si>
  <si>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</si>
  <si>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</si>
  <si>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</si>
  <si>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</si>
  <si>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</si>
  <si>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</si>
  <si>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</si>
  <si>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</si>
  <si>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</si>
  <si>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</si>
  <si>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</si>
  <si>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</si>
  <si>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</si>
  <si>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</si>
  <si>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</si>
  <si>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</si>
  <si>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</si>
  <si>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</si>
  <si>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</si>
  <si>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</si>
  <si>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</si>
  <si>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</si>
  <si>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</si>
  <si>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</si>
  <si>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</si>
  <si>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</si>
  <si>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</si>
  <si>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</si>
  <si>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</si>
  <si>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</si>
  <si>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</si>
  <si>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</si>
  <si>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</si>
  <si>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</si>
  <si>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</si>
  <si>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</si>
  <si>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</si>
  <si>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</si>
  <si>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</si>
  <si>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</si>
  <si>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</si>
  <si>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</si>
  <si>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</si>
  <si>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</si>
  <si>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</si>
  <si>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</si>
  <si>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</si>
  <si>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</si>
  <si>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</si>
  <si>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</si>
  <si>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</si>
  <si>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</si>
  <si>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</si>
  <si>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</si>
  <si>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</si>
  <si>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</si>
  <si>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</si>
  <si>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</si>
  <si>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</si>
  <si>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</si>
  <si>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</si>
  <si>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</si>
  <si>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</si>
  <si>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</si>
  <si>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</si>
  <si>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</si>
  <si>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</si>
  <si>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</si>
  <si>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</si>
  <si>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</si>
  <si>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</si>
  <si>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</si>
  <si>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</si>
  <si>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</si>
  <si>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</si>
  <si>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</si>
  <si>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</si>
  <si>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</si>
  <si>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</si>
  <si>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</si>
  <si>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</si>
  <si>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</si>
  <si>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</si>
  <si>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</si>
  <si>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</si>
  <si>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</si>
  <si>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</si>
  <si>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</si>
  <si>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</si>
  <si>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</si>
  <si>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</si>
  <si>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</si>
  <si>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</si>
  <si>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</si>
  <si>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</si>
  <si>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</si>
  <si>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</si>
  <si>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</si>
  <si>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</si>
  <si>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</si>
  <si>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</si>
  <si>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</si>
  <si>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</si>
  <si>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</si>
  <si>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</si>
  <si>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</si>
  <si>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</si>
  <si>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</si>
  <si>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</si>
  <si>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</si>
  <si>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</si>
  <si>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</si>
  <si>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</si>
  <si>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</si>
  <si>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</si>
  <si>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</si>
  <si>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</si>
  <si>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</si>
  <si>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</si>
  <si>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</si>
  <si>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</si>
  <si>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</si>
  <si>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</si>
  <si>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</si>
  <si>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</si>
  <si>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</si>
  <si>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</si>
  <si>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</si>
  <si>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</si>
  <si>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</si>
  <si>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</si>
  <si>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</si>
  <si>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</si>
  <si>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</si>
  <si>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</si>
  <si>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</si>
  <si>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</si>
  <si>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</si>
  <si>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</si>
  <si>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</si>
  <si>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</si>
  <si>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</si>
  <si>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</si>
  <si>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</si>
  <si>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</si>
  <si>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</si>
  <si>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</si>
  <si>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</si>
  <si>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</si>
  <si>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</si>
  <si>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</si>
  <si>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</si>
  <si>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</si>
  <si>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</si>
  <si>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</si>
  <si>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</si>
  <si>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</si>
  <si>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</si>
  <si>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</si>
  <si>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</si>
  <si>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</si>
  <si>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</si>
  <si>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</si>
  <si>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</si>
  <si>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</si>
  <si>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</si>
  <si>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</si>
  <si>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</si>
  <si>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</si>
  <si>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</si>
  <si>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</si>
  <si>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</si>
  <si>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</si>
  <si>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</si>
  <si>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</si>
  <si>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</si>
  <si>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</si>
  <si>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</si>
  <si>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</si>
  <si>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</si>
  <si>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</si>
  <si>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</si>
  <si>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</si>
  <si>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</si>
  <si>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</si>
  <si>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</si>
  <si>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</si>
  <si>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</si>
  <si>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</si>
  <si>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</si>
  <si>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</si>
  <si>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</si>
  <si>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</si>
  <si>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</si>
  <si>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</si>
  <si>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</si>
  <si>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</si>
  <si>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</si>
  <si>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</si>
  <si>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</si>
  <si>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</si>
  <si>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</si>
  <si>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</si>
  <si>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</si>
  <si>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</si>
  <si>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</si>
  <si>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</si>
  <si>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</si>
  <si>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</si>
  <si>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</si>
  <si>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</si>
  <si>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</si>
  <si>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</si>
  <si>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</si>
  <si>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</si>
  <si>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</si>
  <si>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</si>
  <si>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</si>
  <si>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</si>
  <si>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</si>
  <si>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</si>
  <si>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</si>
  <si>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</si>
  <si>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</si>
  <si>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</si>
  <si>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</si>
  <si>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</si>
  <si>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</si>
  <si>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</si>
  <si>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</si>
  <si>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</si>
  <si>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</si>
  <si>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</si>
  <si>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</si>
  <si>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</si>
  <si>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</si>
  <si>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</si>
  <si>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</si>
  <si>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</si>
  <si>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</si>
  <si>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</si>
  <si>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</si>
  <si>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</si>
  <si>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</si>
  <si>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</si>
  <si>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</si>
  <si>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</si>
  <si>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</si>
  <si>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</si>
  <si>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</si>
  <si>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</si>
  <si>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</si>
  <si>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</si>
  <si>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</si>
  <si>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</si>
  <si>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</si>
  <si>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</si>
  <si>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</si>
  <si>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</si>
  <si>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</si>
  <si>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</si>
  <si>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</si>
  <si>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</si>
  <si>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</si>
  <si>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</si>
  <si>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</si>
  <si>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</si>
  <si>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</si>
  <si>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</si>
  <si>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</si>
  <si>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</si>
  <si>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</si>
  <si>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</si>
  <si>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</si>
  <si>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</si>
  <si>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</si>
  <si>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</si>
  <si>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</si>
  <si>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</si>
  <si>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</si>
  <si>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</si>
  <si>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</si>
  <si>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</si>
  <si>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</si>
  <si>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</si>
  <si>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</si>
  <si>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</si>
  <si>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</si>
  <si>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</si>
  <si>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</si>
  <si>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</si>
  <si>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</si>
  <si>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</si>
  <si>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</si>
  <si>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</si>
  <si>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</si>
  <si>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</si>
  <si>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</si>
  <si>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</si>
  <si>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</si>
  <si>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</si>
  <si>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</si>
  <si>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</si>
  <si>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</si>
  <si>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</si>
  <si>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</si>
  <si>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</si>
  <si>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</si>
  <si>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</si>
  <si>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</si>
  <si>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</si>
  <si>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</si>
  <si>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</si>
  <si>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</si>
  <si>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</si>
  <si>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</si>
  <si>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</si>
  <si>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</si>
  <si>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</si>
  <si>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</si>
  <si>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</si>
  <si>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</si>
  <si>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</si>
  <si>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</si>
  <si>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</si>
  <si>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</si>
  <si>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</si>
  <si>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</si>
  <si>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</si>
  <si>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</si>
  <si>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</si>
  <si>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</si>
  <si>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</si>
  <si>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</si>
  <si>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</si>
  <si>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</si>
  <si>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</si>
  <si>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</si>
  <si>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</si>
  <si>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</si>
  <si>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</si>
  <si>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</si>
  <si>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</si>
  <si>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</si>
  <si>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</si>
  <si>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</si>
  <si>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</si>
  <si>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</si>
  <si>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</si>
  <si>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</si>
  <si>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</si>
  <si>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</si>
  <si>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</si>
  <si>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</si>
  <si>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</si>
  <si>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</si>
  <si>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</si>
  <si>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</si>
  <si>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</si>
  <si>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</si>
  <si>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</si>
  <si>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</si>
  <si>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</si>
  <si>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</si>
  <si>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</si>
  <si>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</si>
  <si>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</si>
  <si>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</si>
  <si>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</si>
  <si>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</si>
  <si>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</si>
  <si>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</si>
  <si>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</si>
  <si>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</si>
  <si>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</si>
  <si>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</si>
  <si>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</si>
  <si>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</si>
  <si>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</si>
  <si>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</si>
  <si>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</si>
  <si>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</si>
  <si>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</si>
  <si>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</si>
  <si>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</si>
  <si>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</si>
  <si>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</si>
  <si>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</si>
  <si>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</si>
  <si>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</si>
  <si>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</si>
  <si>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</si>
  <si>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</si>
  <si>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</si>
  <si>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</si>
  <si>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</si>
  <si>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</si>
  <si>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</si>
  <si>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</si>
  <si>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</si>
  <si>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</si>
  <si>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</si>
  <si>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</si>
  <si>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</si>
  <si>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</si>
  <si>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</si>
  <si>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</si>
  <si>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</si>
  <si>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</si>
  <si>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</si>
  <si>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</si>
  <si>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</si>
  <si>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</si>
  <si>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</si>
  <si>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</si>
  <si>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</si>
  <si>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</si>
  <si>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</si>
  <si>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</si>
  <si>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</si>
  <si>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</si>
  <si>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</si>
  <si>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</si>
  <si>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</si>
  <si>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</si>
  <si>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</si>
  <si>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</si>
  <si>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</si>
  <si>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</si>
  <si>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</si>
  <si>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</si>
  <si>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</si>
  <si>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</si>
  <si>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</si>
  <si>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</si>
  <si>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</si>
  <si>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</si>
  <si>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</si>
  <si>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</si>
  <si>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</si>
  <si>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</si>
  <si>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</si>
  <si>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</si>
  <si>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</si>
  <si>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</si>
  <si>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</si>
  <si>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</si>
  <si>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</si>
  <si>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</si>
  <si>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</si>
  <si>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</si>
  <si>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</si>
  <si>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</si>
  <si>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</si>
  <si>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</si>
  <si>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</si>
  <si>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</si>
  <si>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</si>
  <si>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</si>
  <si>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</si>
  <si>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</si>
  <si>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</si>
  <si>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</si>
  <si>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</si>
  <si>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</si>
  <si>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</si>
  <si>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</si>
  <si>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</si>
  <si>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</si>
  <si>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</si>
  <si>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</si>
  <si>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</si>
  <si>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</si>
  <si>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</si>
  <si>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</si>
  <si>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</si>
  <si>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</si>
  <si>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</si>
  <si>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</si>
  <si>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</si>
  <si>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</si>
  <si>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</si>
  <si>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</si>
  <si>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</si>
  <si>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</si>
  <si>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</si>
  <si>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</si>
  <si>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</si>
  <si>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</si>
  <si>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</si>
  <si>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</si>
  <si>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</si>
  <si>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</si>
  <si>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</si>
  <si>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</si>
  <si>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</si>
  <si>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</si>
  <si>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</si>
  <si>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</si>
  <si>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</si>
  <si>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</si>
  <si>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</si>
  <si>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</si>
  <si>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</si>
  <si>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</si>
  <si>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</si>
  <si>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</si>
  <si>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</si>
  <si>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</si>
  <si>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</si>
  <si>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</si>
  <si>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</si>
  <si>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</si>
  <si>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</si>
  <si>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</si>
  <si>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</si>
  <si>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</si>
  <si>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</si>
  <si>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</si>
  <si>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</si>
  <si>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</si>
  <si>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</si>
  <si>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</si>
  <si>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</si>
  <si>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</si>
  <si>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</si>
  <si>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</si>
  <si>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</si>
  <si>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</si>
  <si>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</si>
  <si>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</si>
  <si>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</si>
  <si>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</si>
  <si>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</si>
  <si>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</si>
  <si>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</si>
  <si>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</si>
  <si>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</si>
  <si>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</si>
  <si>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</si>
  <si>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</si>
  <si>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</si>
  <si>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</si>
  <si>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</si>
  <si>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</si>
  <si>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</si>
  <si>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</si>
  <si>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</si>
  <si>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</si>
  <si>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</si>
  <si>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</si>
  <si>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</si>
  <si>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</si>
  <si>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</si>
  <si>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</si>
  <si>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</si>
  <si>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</si>
  <si>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</si>
  <si>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</si>
  <si>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</si>
  <si>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</si>
  <si>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</si>
  <si>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</si>
  <si>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</si>
  <si>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</si>
  <si>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</si>
  <si>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</si>
  <si>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</si>
  <si>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</si>
  <si>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</si>
  <si>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</si>
  <si>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</si>
  <si>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</si>
  <si>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</si>
  <si>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</si>
  <si>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</si>
  <si>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</si>
  <si>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</si>
  <si>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</si>
  <si>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</si>
  <si>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</si>
  <si>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</si>
  <si>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</si>
  <si>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</si>
  <si>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</si>
  <si>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</si>
  <si>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</si>
  <si>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</si>
  <si>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</si>
  <si>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</si>
  <si>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</si>
  <si>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</si>
  <si>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</si>
  <si>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</si>
  <si>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</si>
  <si>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</si>
  <si>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</si>
  <si>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</si>
  <si>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</si>
  <si>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</si>
  <si>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</si>
  <si>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</si>
  <si>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</si>
  <si>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</si>
  <si>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</si>
  <si>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</si>
  <si>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</si>
  <si>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</si>
  <si>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</si>
  <si>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</si>
  <si>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</si>
  <si>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</si>
  <si>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</si>
  <si>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</si>
  <si>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</si>
  <si>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</si>
  <si>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</si>
  <si>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</si>
  <si>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</si>
  <si>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</si>
  <si>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</si>
  <si>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</si>
  <si>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</si>
  <si>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</si>
  <si>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</si>
  <si>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</si>
  <si>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</si>
  <si>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</si>
  <si>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</si>
  <si>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</si>
  <si>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</si>
  <si>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</si>
  <si>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</si>
  <si>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</si>
  <si>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</si>
  <si>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</si>
  <si>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</si>
  <si>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</si>
  <si>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</si>
  <si>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</si>
  <si>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</si>
  <si>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</si>
  <si>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</si>
  <si>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</si>
  <si>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</si>
  <si>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</si>
  <si>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</si>
  <si>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</si>
  <si>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</si>
  <si>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</si>
  <si>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</si>
  <si>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</si>
  <si>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</si>
  <si>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</si>
  <si>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</si>
  <si>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</si>
  <si>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</si>
  <si>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</si>
  <si>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</si>
  <si>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</si>
  <si>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</si>
  <si>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</si>
  <si>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</si>
  <si>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</si>
  <si>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</si>
  <si>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</si>
  <si>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</si>
  <si>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</si>
  <si>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</si>
  <si>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</si>
  <si>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</si>
  <si>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</si>
  <si>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</si>
  <si>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</si>
  <si>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</si>
  <si>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</si>
  <si>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</si>
  <si>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</si>
  <si>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</si>
  <si>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</si>
  <si>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</si>
  <si>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</si>
  <si>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</si>
  <si>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</si>
  <si>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</si>
  <si>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</si>
  <si>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</si>
  <si>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</si>
  <si>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</si>
  <si>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</si>
  <si>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</si>
  <si>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</si>
  <si>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</si>
  <si>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</si>
  <si>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</si>
  <si>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</si>
  <si>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</si>
  <si>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</si>
  <si>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</si>
  <si>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</si>
  <si>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</si>
  <si>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</si>
  <si>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</si>
  <si>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</si>
  <si>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</si>
  <si>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</si>
  <si>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</si>
  <si>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</si>
  <si>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</si>
  <si>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</si>
  <si>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</si>
  <si>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</si>
  <si>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</si>
  <si>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</si>
  <si>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</si>
  <si>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</si>
  <si>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</si>
  <si>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</si>
  <si>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</si>
  <si>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</si>
  <si>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</si>
  <si>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</si>
  <si>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</si>
  <si>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</si>
  <si>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</si>
  <si>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</si>
  <si>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</si>
  <si>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</si>
  <si>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</si>
  <si>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</si>
  <si>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</si>
  <si>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</si>
  <si>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</si>
  <si>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</si>
  <si>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</si>
  <si>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</si>
  <si>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</si>
  <si>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</si>
  <si>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</si>
  <si>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</si>
  <si>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</si>
  <si>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</si>
  <si>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</si>
  <si>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</si>
  <si>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</si>
  <si>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</si>
  <si>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</si>
  <si>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</si>
  <si>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</si>
  <si>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</si>
  <si>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</si>
  <si>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</si>
  <si>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</si>
  <si>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</si>
  <si>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</si>
  <si>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</si>
  <si>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</si>
  <si>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</si>
  <si>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</si>
  <si>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</si>
  <si>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</si>
  <si>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</si>
  <si>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</si>
  <si>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</si>
  <si>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</si>
  <si>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</si>
  <si>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</si>
  <si>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</si>
  <si>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</si>
  <si>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</si>
  <si>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</si>
  <si>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</si>
  <si>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</si>
  <si>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</si>
  <si>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</si>
  <si>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</si>
  <si>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</si>
  <si>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</si>
  <si>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</si>
  <si>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</si>
  <si>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</si>
  <si>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</si>
  <si>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</si>
  <si>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</si>
  <si>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</si>
  <si>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</si>
  <si>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</si>
  <si>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</si>
  <si>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</si>
  <si>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</si>
  <si>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</si>
  <si>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</si>
  <si>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</si>
  <si>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</si>
  <si>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</si>
  <si>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</si>
  <si>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</si>
  <si>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</si>
  <si>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</si>
  <si>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</si>
  <si>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</si>
  <si>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</si>
  <si>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</si>
  <si>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</si>
  <si>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</si>
  <si>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</si>
  <si>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</si>
  <si>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</si>
  <si>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</si>
  <si>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</si>
  <si>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</si>
  <si>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</si>
  <si>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</si>
  <si>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</si>
  <si>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</si>
  <si>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</si>
  <si>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</si>
  <si>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</si>
  <si>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</si>
  <si>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</si>
  <si>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</si>
  <si>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</si>
  <si>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</si>
  <si>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</si>
  <si>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</si>
  <si>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</si>
  <si>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</si>
  <si>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</si>
  <si>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</si>
  <si>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</si>
  <si>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</si>
  <si>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</si>
  <si>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</si>
  <si>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</si>
  <si>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</si>
  <si>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</si>
  <si>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</si>
  <si>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</si>
  <si>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</si>
  <si>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</si>
  <si>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</si>
  <si>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</si>
  <si>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</si>
  <si>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</si>
  <si>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</si>
  <si>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</si>
  <si>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</si>
  <si>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</si>
  <si>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</si>
  <si>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</si>
  <si>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</si>
  <si>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</si>
  <si>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</si>
  <si>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</si>
  <si>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</si>
  <si>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</si>
  <si>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</si>
  <si>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</si>
  <si>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</si>
  <si>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</si>
  <si>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</si>
  <si>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</si>
  <si>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</si>
  <si>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</si>
  <si>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</si>
  <si>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</si>
  <si>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</si>
  <si>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</si>
  <si>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</si>
  <si>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</si>
  <si>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</si>
  <si>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</si>
  <si>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</si>
  <si>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</si>
  <si>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</si>
  <si>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</si>
  <si>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</si>
  <si>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</si>
  <si>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</si>
  <si>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</si>
  <si>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</si>
  <si>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</si>
  <si>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</si>
  <si>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</si>
  <si>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</si>
  <si>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</si>
  <si>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</si>
  <si>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</si>
  <si>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</si>
  <si>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</si>
  <si>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</si>
  <si>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</si>
  <si>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</si>
  <si>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</si>
  <si>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</si>
  <si>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</si>
  <si>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</si>
  <si>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</si>
  <si>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</si>
  <si>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</si>
  <si>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</si>
  <si>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</si>
  <si>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</si>
  <si>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</si>
  <si>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</si>
  <si>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</si>
  <si>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</si>
  <si>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</si>
  <si>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</si>
  <si>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</si>
  <si>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</si>
  <si>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</si>
  <si>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</si>
  <si>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</si>
  <si>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</si>
  <si>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</si>
  <si>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</si>
  <si>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</si>
  <si>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</si>
  <si>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</si>
  <si>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</si>
  <si>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</si>
  <si>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</si>
  <si>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</si>
  <si>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</si>
  <si>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</si>
  <si>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</si>
  <si>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</si>
  <si>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</si>
  <si>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</si>
  <si>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</si>
  <si>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</si>
  <si>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</si>
  <si>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</si>
  <si>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</si>
  <si>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</si>
  <si>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</si>
  <si>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</si>
  <si>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</si>
  <si>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</si>
  <si>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</si>
  <si>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</si>
  <si>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</si>
  <si>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</si>
  <si>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</si>
  <si>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</si>
  <si>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</si>
  <si>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</si>
  <si>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</si>
  <si>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</si>
  <si>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</si>
  <si>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</si>
  <si>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</si>
  <si>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</si>
  <si>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</si>
  <si>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</si>
  <si>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</si>
  <si>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</si>
  <si>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</si>
  <si>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</si>
  <si>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</si>
  <si>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</si>
  <si>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</si>
  <si>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</si>
  <si>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</si>
  <si>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</si>
  <si>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</si>
  <si>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</si>
  <si>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</si>
  <si>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</si>
  <si>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</si>
  <si>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</si>
  <si>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</si>
  <si>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</si>
  <si>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</si>
  <si>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</si>
  <si>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</si>
  <si>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</si>
  <si>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</si>
  <si>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</si>
  <si>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</si>
  <si>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</si>
  <si>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</si>
  <si>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</si>
  <si>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</si>
  <si>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</si>
  <si>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</si>
  <si>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</si>
  <si>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</si>
  <si>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</si>
  <si>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</si>
  <si>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</si>
  <si>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</si>
  <si>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</si>
  <si>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</si>
  <si>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</si>
  <si>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</si>
  <si>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</si>
  <si>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</si>
  <si>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</si>
  <si>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</si>
  <si>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</si>
  <si>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</si>
  <si>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</si>
  <si>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</si>
  <si>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</si>
  <si>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</si>
  <si>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</si>
  <si>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</si>
  <si>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</si>
  <si>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</si>
  <si>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</si>
  <si>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</si>
  <si>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</si>
  <si>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</si>
  <si>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</si>
  <si>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</si>
  <si>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</si>
  <si>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</si>
  <si>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</si>
  <si>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</si>
  <si>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</si>
  <si>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</si>
  <si>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</si>
  <si>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</si>
  <si>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</si>
  <si>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</si>
  <si>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</si>
  <si>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</si>
  <si>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</si>
  <si>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</si>
  <si>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</si>
  <si>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</si>
  <si>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</si>
  <si>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</si>
  <si>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</si>
  <si>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</si>
  <si>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</si>
  <si>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</si>
  <si>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</si>
  <si>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</si>
  <si>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</si>
  <si>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</si>
  <si>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</si>
  <si>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</si>
  <si>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</si>
  <si>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</si>
  <si>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</si>
  <si>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</si>
  <si>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</si>
  <si>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</si>
  <si>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</si>
  <si>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</si>
  <si>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</si>
  <si>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</si>
  <si>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</si>
  <si>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</si>
  <si>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</si>
  <si>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</si>
  <si>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</si>
  <si>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</si>
  <si>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</si>
  <si>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</si>
  <si>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</si>
  <si>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</si>
  <si>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</si>
  <si>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</si>
  <si>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</si>
  <si>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</si>
  <si>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</si>
  <si>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</si>
  <si>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</si>
  <si>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</si>
  <si>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</si>
  <si>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</si>
  <si>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</si>
  <si>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</si>
  <si>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</si>
  <si>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</si>
  <si>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</si>
  <si>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</si>
  <si>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</si>
  <si>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</si>
  <si>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</si>
  <si>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</si>
  <si>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</si>
  <si>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</si>
  <si>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</si>
  <si>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</si>
  <si>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</si>
  <si>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</si>
  <si>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</si>
  <si>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</si>
  <si>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</si>
  <si>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</si>
  <si>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</si>
  <si>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</si>
  <si>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</si>
  <si>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</si>
  <si>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</si>
  <si>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</si>
  <si>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</si>
  <si>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</si>
  <si>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</si>
  <si>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</si>
  <si>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</si>
  <si>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</si>
  <si>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</si>
  <si>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</si>
  <si>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</si>
  <si>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</si>
  <si>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</si>
  <si>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</si>
  <si>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</si>
  <si>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</si>
  <si>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</si>
  <si>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</si>
  <si>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</si>
  <si>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</si>
  <si>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</si>
  <si>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</si>
  <si>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</si>
  <si>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</si>
  <si>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</si>
  <si>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</si>
  <si>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</si>
  <si>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</si>
  <si>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</si>
  <si>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</si>
  <si>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</si>
  <si>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</si>
  <si>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</si>
  <si>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</si>
  <si>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</si>
  <si>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</si>
  <si>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</si>
  <si>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</si>
  <si>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</si>
  <si>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</si>
  <si>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</si>
  <si>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</si>
  <si>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</si>
  <si>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</si>
  <si>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</si>
  <si>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</si>
  <si>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</si>
  <si>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</si>
  <si>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</si>
  <si>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</si>
  <si>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</si>
  <si>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</si>
  <si>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</si>
  <si>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</si>
  <si>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</si>
  <si>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</si>
  <si>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</si>
  <si>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</si>
  <si>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</si>
  <si>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</si>
  <si>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</si>
  <si>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</si>
  <si>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</si>
  <si>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</si>
  <si>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</si>
  <si>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</si>
  <si>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</si>
  <si>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</si>
  <si>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</si>
  <si>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</si>
  <si>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</si>
  <si>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</si>
  <si>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</si>
  <si>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</si>
  <si>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</si>
  <si>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</si>
  <si>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</si>
  <si>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</si>
  <si>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</si>
  <si>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</si>
  <si>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</si>
  <si>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</si>
  <si>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</si>
  <si>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</si>
  <si>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</si>
  <si>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</si>
  <si>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</si>
  <si>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</si>
  <si>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</si>
  <si>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</si>
  <si>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</si>
  <si>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</si>
  <si>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</si>
  <si>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</si>
  <si>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</si>
  <si>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</si>
  <si>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</si>
  <si>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</si>
  <si>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</si>
  <si>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</si>
  <si>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</si>
  <si>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</si>
  <si>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</si>
  <si>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</si>
  <si>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</si>
  <si>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</si>
  <si>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</si>
  <si>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</si>
  <si>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</si>
  <si>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</si>
  <si>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</si>
  <si>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</si>
  <si>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</si>
  <si>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</si>
  <si>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</si>
  <si>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</si>
  <si>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</si>
  <si>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</si>
  <si>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</si>
  <si>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</si>
  <si>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</si>
  <si>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</si>
  <si>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</si>
  <si>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</si>
  <si>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</si>
  <si>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</si>
  <si>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</si>
  <si>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</si>
  <si>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</si>
  <si>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</si>
  <si>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</si>
  <si>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</si>
  <si>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</si>
  <si>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</si>
  <si>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</si>
  <si>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</si>
  <si>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</si>
  <si>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</si>
  <si>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</si>
  <si>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</si>
  <si>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</si>
  <si>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</si>
  <si>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</si>
  <si>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</si>
  <si>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</si>
  <si>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</si>
  <si>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</si>
  <si>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</si>
  <si>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</si>
  <si>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</si>
  <si>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</si>
  <si>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</si>
  <si>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</si>
  <si>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</si>
  <si>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</si>
  <si>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</si>
  <si>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</si>
  <si>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</si>
  <si>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</si>
  <si>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</si>
  <si>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</si>
  <si>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</si>
  <si>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</si>
  <si>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</si>
  <si>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</si>
  <si>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</si>
  <si>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</si>
  <si>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</si>
  <si>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</si>
  <si>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</si>
  <si>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</si>
  <si>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</si>
  <si>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</si>
  <si>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</si>
  <si>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</si>
  <si>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</si>
  <si>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</si>
  <si>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</si>
  <si>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</si>
  <si>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</si>
  <si>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</si>
  <si>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</si>
  <si>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</si>
  <si>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</si>
  <si>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</si>
  <si>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</si>
  <si>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</si>
  <si>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</si>
  <si>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</si>
  <si>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</si>
  <si>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</si>
  <si>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</si>
  <si>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</si>
  <si>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</si>
  <si>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</si>
  <si>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</si>
  <si>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</si>
  <si>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</si>
  <si>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</si>
  <si>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</si>
  <si>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</si>
  <si>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</si>
  <si>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</si>
  <si>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</si>
  <si>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</si>
  <si>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</si>
  <si>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</si>
  <si>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</si>
  <si>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</si>
  <si>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</si>
  <si>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</si>
  <si>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</si>
  <si>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</si>
  <si>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</si>
  <si>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</si>
  <si>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</si>
  <si>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</si>
  <si>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</si>
  <si>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</si>
  <si>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</si>
  <si>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</si>
  <si>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</si>
  <si>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</si>
  <si>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</si>
  <si>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</si>
  <si>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</si>
  <si>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</si>
  <si>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</si>
  <si>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</si>
  <si>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</si>
  <si>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</si>
  <si>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</si>
  <si>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</si>
  <si>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</si>
  <si>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</si>
  <si>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</si>
  <si>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</si>
  <si>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</si>
  <si>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</si>
  <si>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</si>
  <si>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</si>
  <si>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</si>
  <si>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</si>
  <si>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</si>
  <si>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</si>
  <si>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</si>
  <si>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</si>
  <si>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</si>
  <si>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</si>
  <si>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</si>
  <si>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</si>
  <si>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</si>
  <si>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</si>
  <si>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</si>
  <si>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</si>
  <si>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</si>
  <si>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</si>
  <si>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</si>
  <si>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</si>
  <si>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</si>
  <si>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</si>
  <si>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</si>
  <si>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</si>
  <si>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</si>
  <si>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</si>
  <si>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</si>
  <si>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</si>
  <si>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</si>
  <si>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</si>
  <si>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</si>
  <si>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</si>
  <si>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</si>
  <si>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</si>
  <si>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</si>
  <si>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</si>
  <si>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</si>
  <si>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</si>
  <si>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</si>
  <si>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</si>
  <si>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</si>
  <si>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</si>
  <si>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</si>
  <si>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</si>
  <si>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</si>
  <si>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</si>
  <si>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</si>
  <si>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</si>
  <si>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</si>
  <si>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</si>
  <si>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</si>
  <si>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</si>
  <si>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</si>
  <si>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</si>
  <si>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</si>
  <si>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</si>
  <si>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</si>
  <si>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</si>
  <si>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</si>
  <si>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</si>
  <si>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</si>
  <si>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</si>
  <si>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</si>
  <si>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</si>
  <si>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</si>
  <si>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</si>
  <si>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</si>
  <si>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</si>
  <si>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</si>
  <si>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</si>
  <si>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</si>
  <si>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</si>
  <si>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</si>
  <si>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</si>
  <si>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</si>
  <si>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</si>
  <si>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</si>
  <si>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</si>
  <si>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</si>
  <si>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</si>
  <si>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</si>
  <si>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</si>
  <si>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</si>
  <si>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</si>
  <si>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</si>
  <si>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</si>
  <si>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</si>
  <si>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</si>
  <si>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</si>
  <si>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</si>
  <si>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</si>
  <si>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</si>
  <si>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</si>
  <si>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</si>
  <si>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</si>
  <si>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</si>
  <si>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</si>
  <si>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</si>
  <si>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</si>
  <si>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</si>
  <si>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</si>
  <si>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</si>
  <si>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</si>
  <si>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</si>
  <si>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</si>
  <si>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</si>
  <si>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</si>
  <si>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</si>
  <si>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</si>
  <si>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</si>
  <si>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</si>
  <si>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</si>
  <si>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</si>
  <si>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</si>
  <si>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</si>
  <si>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</si>
  <si>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</si>
  <si>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</si>
  <si>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</si>
  <si>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</si>
  <si>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</si>
  <si>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</si>
  <si>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</si>
  <si>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</si>
  <si>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</si>
  <si>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</si>
  <si>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</si>
  <si>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</si>
  <si>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</si>
  <si>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</si>
  <si>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</si>
  <si>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</si>
  <si>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</si>
  <si>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</si>
  <si>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</si>
  <si>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</si>
  <si>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</si>
  <si>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</si>
  <si>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</si>
  <si>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</si>
  <si>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</si>
  <si>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</si>
  <si>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</si>
  <si>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</si>
  <si>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</si>
  <si>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</si>
  <si>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</si>
  <si>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</si>
  <si>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</si>
  <si>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</si>
  <si>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</si>
  <si>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</si>
  <si>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</si>
  <si>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</si>
  <si>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</si>
  <si>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</si>
  <si>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</si>
  <si>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</si>
  <si>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</si>
  <si>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</si>
  <si>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</si>
  <si>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</si>
  <si>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</si>
  <si>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</si>
  <si>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</si>
  <si>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</si>
  <si>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</si>
  <si>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</si>
  <si>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</si>
  <si>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</si>
  <si>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</si>
  <si>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</si>
  <si>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</si>
  <si>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</si>
  <si>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</si>
  <si>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</si>
  <si>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</si>
  <si>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</si>
  <si>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</si>
  <si>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</si>
  <si>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</si>
  <si>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</si>
  <si>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</si>
  <si>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</si>
  <si>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</si>
  <si>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</si>
  <si>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</si>
  <si>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</si>
  <si>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</si>
  <si>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</si>
  <si>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</si>
  <si>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</si>
  <si>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</si>
  <si>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</si>
  <si>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</si>
  <si>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</si>
  <si>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</si>
  <si>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</si>
  <si>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</si>
  <si>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</si>
  <si>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</si>
  <si>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</si>
  <si>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</si>
  <si>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</si>
  <si>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</si>
  <si>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</si>
  <si>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</si>
  <si>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</si>
  <si>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</si>
  <si>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</si>
  <si>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</si>
  <si>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</si>
  <si>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</si>
  <si>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</si>
  <si>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</si>
  <si>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</si>
  <si>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</si>
  <si>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</si>
  <si>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</si>
  <si>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</si>
  <si>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</si>
  <si>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</si>
  <si>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</si>
  <si>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</si>
  <si>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</si>
  <si>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</si>
  <si>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</si>
  <si>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</si>
  <si>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</si>
  <si>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</si>
  <si>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</si>
  <si>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</si>
  <si>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</si>
  <si>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</si>
  <si>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</si>
  <si>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</si>
  <si>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</si>
  <si>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</si>
  <si>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</si>
  <si>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</si>
  <si>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</si>
  <si>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</si>
  <si>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</si>
  <si>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</si>
  <si>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</si>
  <si>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</si>
  <si>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</si>
  <si>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</si>
  <si>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</si>
  <si>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</si>
  <si>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</si>
  <si>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</si>
  <si>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</si>
  <si>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</si>
  <si>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</si>
  <si>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</si>
  <si>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</si>
  <si>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</si>
  <si>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</si>
  <si>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</si>
  <si>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</si>
  <si>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</si>
  <si>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</si>
  <si>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</si>
  <si>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</si>
  <si>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</si>
  <si>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</si>
  <si>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</si>
  <si>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</si>
  <si>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</si>
  <si>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</si>
  <si>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</si>
  <si>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</si>
  <si>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</si>
  <si>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</si>
  <si>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</si>
  <si>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</si>
  <si>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</si>
  <si>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</si>
  <si>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</si>
  <si>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</si>
  <si>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</si>
  <si>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</si>
  <si>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</si>
  <si>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</si>
  <si>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</si>
  <si>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</si>
  <si>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</si>
  <si>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</si>
  <si>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</si>
  <si>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</si>
  <si>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</si>
  <si>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</si>
  <si>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</si>
  <si>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</si>
  <si>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</si>
  <si>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</si>
  <si>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</si>
  <si>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</si>
  <si>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</si>
  <si>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</si>
  <si>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</si>
  <si>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</si>
  <si>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</si>
  <si>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</si>
  <si>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</si>
  <si>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</si>
  <si>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</si>
  <si>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</si>
  <si>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</si>
  <si>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</si>
  <si>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</si>
  <si>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</si>
  <si>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</si>
  <si>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</si>
  <si>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</si>
  <si>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</si>
  <si>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</si>
  <si>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</si>
  <si>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</si>
  <si>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</si>
  <si>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</si>
  <si>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</si>
  <si>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</si>
  <si>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</si>
  <si>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</si>
  <si>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</si>
  <si>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</si>
  <si>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</si>
  <si>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</si>
  <si>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</si>
  <si>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</si>
  <si>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</si>
  <si>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</si>
  <si>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</si>
  <si>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</si>
  <si>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</si>
  <si>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</si>
  <si>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</si>
  <si>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</si>
  <si>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</si>
  <si>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</si>
  <si>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</si>
  <si>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</si>
  <si>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</si>
  <si>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</si>
  <si>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</si>
  <si>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</si>
  <si>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</si>
  <si>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</si>
  <si>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</si>
  <si>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</si>
  <si>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</si>
  <si>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</si>
  <si>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</si>
  <si>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</si>
  <si>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</si>
  <si>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</si>
  <si>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</si>
  <si>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</si>
  <si>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</si>
  <si>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</si>
  <si>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</si>
  <si>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</si>
  <si>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</si>
  <si>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</si>
  <si>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</si>
  <si>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</si>
  <si>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</si>
  <si>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</si>
  <si>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</si>
  <si>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</si>
  <si>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</si>
  <si>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</si>
  <si>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</si>
  <si>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</si>
  <si>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</si>
  <si>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</si>
  <si>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</si>
  <si>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</si>
  <si>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</si>
  <si>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</si>
  <si>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</si>
  <si>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</si>
  <si>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</si>
  <si>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</si>
  <si>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</si>
  <si>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</si>
  <si>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</si>
  <si>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</si>
  <si>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</si>
  <si>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</si>
  <si>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</si>
  <si>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</si>
  <si>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</si>
  <si>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</si>
  <si>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</si>
  <si>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</si>
  <si>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</si>
  <si>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</si>
  <si>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</si>
  <si>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</si>
  <si>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</si>
  <si>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</si>
  <si>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</si>
  <si>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</si>
  <si>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</si>
  <si>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</si>
  <si>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</si>
  <si>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</si>
  <si>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</si>
  <si>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</si>
  <si>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</si>
  <si>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</si>
  <si>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</si>
  <si>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</si>
  <si>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</si>
  <si>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</si>
  <si>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</si>
  <si>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</si>
  <si>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</si>
  <si>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</si>
  <si>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</si>
  <si>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</si>
  <si>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</si>
  <si>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</si>
  <si>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</si>
  <si>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</si>
  <si>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</si>
  <si>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</si>
  <si>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</si>
  <si>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</si>
  <si>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</si>
  <si>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</si>
  <si>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</si>
  <si>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</si>
  <si>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</si>
  <si>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</si>
  <si>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</si>
  <si>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</si>
  <si>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</si>
  <si>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</si>
  <si>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</si>
  <si>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</si>
  <si>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</si>
  <si>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</si>
  <si>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</si>
  <si>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</si>
  <si>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</si>
  <si>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</si>
  <si>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</si>
  <si>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</si>
  <si>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</si>
  <si>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</si>
  <si>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</si>
  <si>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</si>
  <si>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</si>
  <si>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</si>
  <si>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</si>
  <si>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</si>
  <si>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</si>
  <si>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</si>
  <si>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</si>
  <si>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</si>
  <si>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</si>
  <si>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</si>
  <si>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</si>
  <si>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</si>
  <si>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</si>
  <si>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</si>
  <si>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</si>
  <si>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</si>
  <si>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</si>
  <si>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</si>
  <si>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</si>
  <si>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</si>
  <si>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</si>
  <si>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</si>
  <si>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</si>
  <si>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</si>
  <si>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</si>
  <si>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</si>
  <si>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</si>
  <si>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</si>
  <si>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</si>
  <si>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</si>
  <si>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</si>
  <si>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</si>
  <si>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</si>
  <si>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</si>
  <si>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</si>
  <si>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</si>
  <si>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</si>
  <si>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</si>
  <si>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</si>
  <si>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</si>
  <si>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</si>
  <si>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</si>
  <si>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</si>
  <si>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</si>
  <si>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</si>
  <si>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</si>
  <si>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</si>
  <si>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</si>
  <si>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</si>
  <si>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</si>
  <si>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</si>
  <si>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</si>
  <si>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</si>
  <si>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</si>
  <si>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</si>
  <si>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</si>
  <si>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</si>
  <si>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</si>
  <si>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</si>
  <si>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</si>
  <si>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</si>
  <si>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</si>
  <si>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</si>
  <si>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</si>
  <si>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</si>
  <si>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</si>
  <si>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</si>
  <si>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</si>
  <si>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</si>
  <si>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</si>
  <si>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</si>
  <si>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</si>
  <si>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</si>
  <si>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</si>
  <si>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</si>
  <si>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</si>
  <si>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</si>
  <si>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</si>
  <si>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</si>
  <si>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</si>
  <si>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</si>
  <si>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</si>
  <si>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</si>
  <si>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</si>
  <si>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</si>
  <si>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</si>
  <si>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</si>
  <si>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</si>
  <si>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</si>
  <si>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</si>
  <si>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</si>
  <si>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</si>
  <si>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</si>
  <si>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</si>
  <si>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</si>
  <si>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</si>
  <si>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</si>
  <si>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</si>
  <si>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</si>
  <si>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</si>
  <si>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</si>
  <si>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</si>
  <si>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</si>
  <si>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</si>
  <si>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</si>
  <si>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</si>
  <si>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</si>
  <si>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</si>
  <si>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</si>
  <si>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</si>
  <si>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</si>
  <si>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</si>
  <si>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</si>
  <si>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</si>
  <si>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</si>
  <si>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</si>
  <si>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</si>
  <si>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</si>
  <si>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</si>
  <si>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</si>
  <si>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</si>
  <si>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</si>
  <si>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</si>
  <si>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</si>
  <si>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</si>
  <si>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</si>
  <si>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</si>
  <si>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</si>
  <si>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</si>
  <si>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</si>
  <si>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</si>
  <si>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</si>
  <si>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</si>
  <si>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</si>
  <si>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</si>
  <si>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</si>
  <si>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</si>
  <si>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</si>
  <si>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</si>
  <si>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</si>
  <si>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</si>
  <si>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</si>
  <si>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</si>
  <si>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</si>
  <si>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</si>
  <si>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</si>
  <si>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</si>
  <si>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</si>
  <si>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</si>
  <si>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</si>
  <si>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</si>
  <si>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</si>
  <si>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</si>
  <si>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</si>
  <si>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</si>
  <si>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</si>
  <si>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</si>
  <si>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</si>
  <si>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</si>
  <si>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</si>
  <si>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</si>
  <si>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</si>
  <si>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</si>
  <si>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</si>
  <si>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</si>
  <si>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</si>
  <si>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</si>
  <si>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</si>
  <si>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</si>
  <si>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</si>
  <si>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</si>
  <si>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</si>
  <si>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</si>
  <si>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</si>
  <si>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</si>
  <si>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</si>
  <si>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</si>
  <si>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</si>
  <si>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</si>
  <si>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</si>
  <si>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</si>
  <si>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</si>
  <si>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</si>
  <si>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</si>
  <si>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</si>
  <si>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</si>
  <si>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</si>
  <si>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</si>
  <si>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</si>
  <si>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</si>
  <si>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</si>
  <si>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</si>
  <si>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</si>
  <si>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</si>
  <si>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</si>
  <si>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</si>
  <si>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</si>
  <si>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</si>
  <si>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</si>
  <si>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</si>
  <si>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</si>
  <si>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</si>
  <si>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</si>
  <si>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</si>
  <si>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</si>
  <si>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</si>
  <si>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</si>
  <si>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</si>
  <si>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</si>
  <si>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</si>
  <si>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</si>
  <si>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</si>
  <si>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</si>
  <si>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</si>
  <si>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</si>
  <si>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</si>
  <si>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</si>
  <si>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</si>
  <si>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</si>
  <si>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</si>
  <si>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</si>
  <si>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</si>
  <si>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</si>
  <si>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</si>
  <si>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</si>
  <si>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</si>
  <si>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</si>
  <si>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</si>
  <si>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</si>
  <si>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</si>
  <si>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</si>
  <si>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</si>
  <si>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</si>
  <si>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</si>
  <si>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</si>
  <si>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</si>
  <si>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</si>
  <si>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</si>
  <si>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</si>
  <si>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</si>
  <si>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</si>
  <si>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</si>
  <si>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</si>
  <si>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</si>
  <si>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</si>
  <si>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</si>
  <si>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</si>
  <si>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</si>
  <si>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</si>
  <si>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</si>
  <si>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</si>
  <si>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</si>
  <si>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</si>
  <si>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</si>
  <si>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</si>
  <si>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</si>
  <si>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</si>
  <si>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</si>
  <si>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</si>
  <si>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</si>
  <si>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</si>
  <si>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</si>
  <si>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</si>
  <si>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</si>
  <si>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</si>
  <si>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</si>
  <si>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</si>
  <si>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</si>
  <si>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</si>
  <si>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</si>
  <si>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</si>
  <si>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</si>
  <si>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</si>
  <si>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</si>
  <si>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</si>
  <si>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</si>
  <si>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</si>
  <si>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</si>
  <si>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</si>
  <si>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</si>
  <si>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</si>
  <si>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</si>
  <si>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</si>
  <si>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</si>
  <si>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</si>
  <si>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</si>
  <si>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</si>
  <si>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</si>
  <si>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</si>
  <si>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</si>
  <si>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</si>
  <si>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</si>
  <si>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</si>
  <si>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</si>
  <si>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</si>
  <si>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</si>
  <si>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</si>
  <si>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</si>
  <si>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</si>
  <si>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</si>
  <si>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</si>
  <si>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</si>
  <si>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</si>
  <si>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</si>
  <si>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</si>
  <si>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</si>
  <si>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</si>
  <si>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</si>
  <si>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</si>
  <si>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</si>
  <si>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</si>
  <si>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</si>
  <si>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</si>
  <si>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</si>
  <si>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</si>
  <si>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</si>
  <si>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</si>
  <si>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</si>
  <si>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</si>
  <si>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</si>
  <si>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</si>
  <si>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</si>
  <si>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</si>
  <si>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</si>
  <si>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</si>
  <si>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</si>
  <si>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</si>
  <si>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</si>
  <si>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</si>
  <si>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</si>
  <si>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</si>
  <si>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</si>
  <si>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</si>
  <si>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</si>
  <si>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</si>
  <si>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</si>
  <si>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</si>
  <si>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</si>
  <si>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</si>
  <si>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</si>
  <si>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</si>
  <si>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</si>
  <si>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</si>
  <si>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</si>
  <si>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</si>
  <si>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</si>
  <si>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</si>
  <si>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</si>
  <si>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</si>
  <si>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</si>
  <si>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</si>
  <si>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</si>
  <si>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</si>
  <si>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</si>
  <si>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</si>
  <si>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</si>
  <si>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</si>
  <si>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</si>
  <si>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</si>
  <si>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</si>
  <si>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</si>
  <si>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</si>
  <si>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</si>
  <si>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</si>
  <si>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</si>
  <si>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</si>
  <si>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</si>
  <si>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</si>
  <si>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</si>
  <si>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</si>
  <si>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</si>
  <si>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</si>
  <si>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</si>
  <si>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</si>
  <si>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</si>
  <si>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</si>
  <si>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</si>
  <si>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</si>
  <si>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</si>
  <si>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</si>
  <si>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</si>
  <si>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</si>
  <si>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</si>
  <si>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</si>
  <si>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</si>
  <si>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</si>
  <si>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</si>
  <si>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</si>
  <si>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</si>
  <si>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</si>
  <si>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</si>
  <si>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</si>
  <si>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</si>
  <si>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</si>
  <si>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</si>
  <si>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</si>
  <si>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</si>
  <si>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</si>
  <si>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</si>
  <si>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</si>
  <si>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</si>
  <si>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</si>
  <si>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</si>
  <si>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</si>
  <si>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</si>
  <si>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</si>
  <si>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</si>
  <si>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</si>
  <si>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</si>
  <si>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</si>
  <si>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</si>
  <si>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</si>
  <si>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</si>
  <si>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</si>
  <si>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</si>
  <si>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</si>
  <si>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</si>
  <si>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</si>
  <si>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</si>
  <si>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</si>
  <si>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</si>
  <si>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</si>
  <si>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</si>
  <si>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</si>
  <si>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</si>
  <si>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</si>
  <si>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</si>
  <si>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</si>
  <si>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</si>
  <si>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</si>
  <si>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</si>
  <si>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</si>
  <si>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</si>
  <si>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</si>
  <si>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</si>
  <si>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</si>
  <si>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</si>
  <si>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</si>
  <si>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</si>
  <si>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</si>
  <si>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</si>
  <si>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</si>
  <si>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</si>
  <si>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</si>
  <si>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</si>
  <si>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</si>
  <si>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</si>
  <si>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</si>
  <si>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</si>
  <si>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</si>
  <si>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</si>
  <si>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</si>
  <si>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</si>
  <si>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</si>
  <si>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</si>
  <si>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</si>
  <si>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</si>
  <si>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</si>
  <si>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</si>
  <si>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</si>
  <si>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</si>
  <si>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</si>
  <si>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</si>
  <si>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</si>
  <si>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</si>
  <si>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</si>
  <si>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</si>
  <si>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</si>
  <si>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</si>
  <si>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</si>
  <si>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</si>
  <si>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</si>
  <si>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</si>
  <si>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</si>
  <si>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</si>
  <si>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</si>
  <si>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</si>
  <si>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</si>
  <si>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</si>
  <si>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</si>
  <si>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</si>
  <si>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</si>
  <si>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</si>
  <si>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</si>
  <si>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</si>
  <si>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</si>
  <si>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</si>
  <si>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</si>
  <si>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</si>
  <si>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</si>
  <si>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</si>
  <si>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</si>
  <si>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</si>
  <si>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</si>
  <si>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</si>
  <si>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</si>
  <si>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</si>
  <si>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</si>
  <si>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</si>
  <si>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</si>
  <si>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</si>
  <si>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</si>
  <si>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</si>
  <si>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</si>
  <si>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</si>
  <si>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</si>
  <si>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</si>
  <si>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</si>
  <si>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</si>
  <si>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</si>
  <si>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</si>
  <si>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</si>
  <si>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</si>
  <si>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</si>
  <si>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</si>
  <si>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</si>
  <si>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</si>
  <si>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</si>
  <si>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</si>
  <si>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</si>
  <si>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</si>
  <si>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</si>
  <si>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</si>
  <si>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</si>
  <si>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</si>
  <si>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</si>
  <si>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</si>
  <si>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</si>
  <si>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</si>
  <si>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</si>
  <si>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</si>
  <si>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</si>
  <si>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</si>
  <si>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</si>
  <si>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</si>
  <si>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</si>
  <si>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</si>
  <si>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</si>
  <si>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</si>
  <si>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</si>
  <si>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</si>
  <si>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</si>
  <si>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</si>
  <si>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</si>
  <si>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</si>
  <si>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</si>
  <si>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</si>
  <si>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</si>
  <si>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</si>
  <si>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</si>
  <si>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</si>
  <si>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</si>
  <si>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</si>
  <si>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</si>
  <si>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</si>
  <si>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</si>
  <si>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</si>
  <si>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</si>
  <si>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</si>
  <si>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</si>
  <si>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</si>
  <si>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</si>
  <si>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</si>
  <si>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</si>
  <si>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</si>
  <si>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</si>
  <si>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</si>
  <si>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</si>
  <si>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</si>
  <si>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</si>
  <si>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</si>
  <si>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</si>
  <si>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</si>
  <si>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</si>
  <si>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</si>
  <si>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</si>
  <si>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</si>
  <si>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</si>
  <si>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</si>
  <si>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</si>
  <si>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</si>
  <si>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</si>
  <si>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</si>
  <si>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</si>
  <si>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</si>
  <si>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</si>
  <si>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</si>
  <si>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</si>
  <si>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</si>
  <si>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</si>
  <si>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</si>
  <si>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</si>
  <si>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</si>
  <si>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</si>
  <si>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</si>
  <si>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</si>
  <si>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</si>
  <si>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</si>
  <si>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</si>
  <si>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</si>
  <si>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</si>
  <si>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</si>
  <si>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</si>
  <si>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</si>
  <si>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</si>
  <si>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</si>
  <si>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</si>
  <si>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</si>
  <si>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</si>
  <si>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</si>
  <si>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</si>
  <si>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</si>
  <si>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</si>
  <si>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</si>
  <si>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</si>
  <si>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</si>
  <si>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</si>
  <si>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</si>
  <si>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</si>
  <si>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</si>
  <si>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</si>
  <si>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</si>
  <si>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</si>
  <si>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</si>
  <si>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</si>
  <si>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</si>
  <si>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</si>
  <si>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</si>
  <si>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</si>
  <si>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</si>
  <si>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</si>
  <si>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</si>
  <si>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</si>
  <si>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</si>
  <si>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</si>
  <si>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</si>
  <si>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</si>
  <si>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</si>
  <si>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</si>
  <si>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</si>
  <si>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</si>
  <si>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</si>
  <si>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</si>
  <si>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</si>
  <si>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</si>
  <si>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</si>
  <si>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</si>
  <si>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</si>
  <si>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</si>
  <si>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</si>
  <si>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</si>
  <si>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</si>
  <si>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</si>
  <si>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</si>
  <si>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</si>
  <si>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</si>
  <si>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</si>
  <si>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</si>
  <si>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</si>
  <si>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</si>
  <si>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</si>
  <si>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</si>
  <si>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</si>
  <si>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</si>
  <si>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</si>
  <si>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</si>
  <si>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</si>
  <si>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</si>
  <si>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</si>
  <si>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</si>
  <si>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</si>
  <si>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</si>
  <si>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</si>
  <si>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</si>
  <si>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</si>
  <si>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</si>
  <si>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</si>
  <si>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</si>
  <si>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</si>
  <si>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</si>
  <si>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</si>
  <si>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</si>
  <si>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</si>
  <si>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</si>
  <si>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</si>
  <si>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</si>
  <si>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</si>
  <si>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</si>
  <si>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</si>
  <si>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</si>
  <si>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</si>
  <si>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</si>
  <si>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</si>
  <si>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</si>
  <si>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</si>
  <si>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</si>
  <si>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</si>
  <si>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</si>
  <si>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</si>
  <si>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</si>
  <si>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</si>
  <si>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</si>
  <si>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</si>
  <si>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</si>
  <si>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</si>
  <si>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</si>
  <si>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</si>
  <si>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</si>
  <si>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</si>
  <si>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</si>
  <si>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</si>
  <si>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</si>
  <si>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</si>
  <si>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</si>
  <si>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</si>
  <si>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</si>
  <si>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</si>
  <si>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</si>
  <si>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</si>
  <si>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</si>
  <si>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</si>
  <si>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</si>
  <si>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</si>
  <si>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</si>
  <si>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</si>
  <si>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</si>
  <si>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</si>
  <si>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</si>
  <si>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</si>
  <si>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</si>
  <si>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</si>
  <si>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</si>
  <si>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</si>
  <si>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</si>
  <si>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</si>
  <si>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</si>
  <si>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</si>
  <si>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</si>
  <si>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</si>
  <si>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</si>
  <si>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</si>
  <si>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</si>
  <si>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</si>
  <si>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</si>
  <si>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</si>
  <si>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</si>
  <si>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</si>
  <si>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</si>
  <si>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</si>
  <si>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</si>
  <si>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</si>
  <si>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</si>
  <si>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</si>
  <si>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</si>
  <si>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</si>
  <si>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</si>
  <si>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</si>
  <si>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</si>
  <si>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</si>
  <si>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</si>
  <si>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</si>
  <si>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</si>
  <si>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</si>
  <si>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</si>
  <si>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</si>
  <si>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</si>
  <si>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</si>
  <si>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</si>
  <si>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</si>
  <si>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</si>
  <si>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</si>
  <si>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</si>
  <si>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</si>
  <si>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</si>
  <si>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</si>
  <si>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</si>
  <si>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</si>
  <si>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</si>
  <si>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</si>
  <si>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</si>
  <si>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</si>
  <si>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</si>
  <si>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</si>
  <si>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</si>
  <si>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</si>
  <si>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</si>
  <si>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</si>
  <si>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</si>
  <si>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</si>
  <si>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</si>
  <si>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</si>
  <si>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</si>
  <si>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</si>
  <si>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</si>
  <si>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</si>
  <si>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</si>
  <si>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</si>
  <si>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</si>
  <si>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</si>
  <si>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</si>
  <si>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</si>
  <si>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</si>
  <si>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</si>
  <si>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</si>
  <si>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</si>
  <si>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</si>
  <si>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</si>
  <si>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</si>
  <si>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</si>
  <si>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</si>
  <si>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</si>
  <si>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</si>
  <si>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</si>
  <si>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</si>
  <si>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</si>
  <si>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</si>
  <si>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</si>
  <si>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</si>
  <si>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</si>
  <si>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</si>
  <si>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</si>
  <si>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</si>
  <si>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</si>
  <si>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</si>
  <si>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</si>
  <si>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</si>
  <si>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</si>
  <si>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</si>
  <si>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</si>
  <si>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</si>
  <si>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</si>
  <si>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</si>
  <si>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</si>
  <si>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</si>
  <si>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</si>
  <si>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</si>
  <si>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</si>
  <si>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</si>
  <si>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</si>
  <si>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</si>
  <si>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</si>
  <si>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</si>
  <si>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</si>
  <si>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</si>
  <si>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</si>
  <si>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</si>
  <si>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</si>
  <si>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</si>
  <si>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</si>
  <si>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</si>
  <si>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</si>
  <si>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</si>
  <si>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</si>
  <si>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</si>
  <si>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</si>
  <si>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</si>
  <si>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</si>
  <si>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</si>
  <si>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</si>
  <si>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</si>
  <si>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</si>
  <si>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</si>
  <si>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</si>
  <si>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</si>
  <si>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</si>
  <si>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</si>
  <si>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</si>
  <si>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</si>
  <si>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</si>
  <si>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</si>
  <si>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</si>
  <si>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</si>
  <si>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</si>
  <si>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</si>
  <si>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</si>
  <si>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</si>
  <si>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</si>
  <si>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</si>
  <si>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</si>
  <si>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</si>
  <si>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</si>
  <si>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</si>
  <si>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</si>
  <si>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</si>
  <si>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</si>
  <si>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</si>
  <si>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</si>
  <si>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</si>
  <si>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</si>
  <si>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</si>
  <si>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</si>
  <si>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</si>
  <si>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</si>
  <si>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</si>
  <si>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</si>
  <si>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</si>
  <si>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</si>
  <si>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</si>
  <si>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</si>
  <si>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</si>
  <si>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</si>
  <si>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</si>
  <si>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</si>
  <si>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</si>
  <si>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</si>
  <si>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</si>
  <si>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</si>
  <si>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</si>
  <si>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</si>
  <si>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</si>
  <si>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</si>
  <si>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</si>
  <si>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</si>
  <si>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</si>
  <si>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</si>
  <si>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</si>
  <si>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</si>
  <si>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</si>
  <si>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</si>
  <si>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</si>
  <si>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</si>
  <si>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</si>
  <si>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</si>
  <si>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</si>
  <si>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</si>
  <si>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</si>
  <si>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</si>
  <si>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</si>
  <si>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</si>
  <si>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</si>
  <si>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</si>
  <si>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</si>
  <si>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</si>
  <si>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</si>
  <si>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</si>
  <si>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</si>
  <si>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</si>
  <si>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</si>
  <si>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</si>
  <si>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</si>
  <si>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</si>
  <si>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</si>
  <si>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</si>
  <si>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</si>
  <si>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</si>
  <si>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</si>
  <si>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</si>
  <si>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</si>
  <si>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</si>
  <si>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</si>
  <si>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</si>
  <si>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</si>
  <si>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</si>
  <si>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</si>
  <si>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</si>
  <si>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</si>
  <si>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</si>
  <si>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</si>
  <si>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</si>
  <si>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</si>
  <si>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</si>
  <si>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</si>
  <si>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</si>
  <si>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</si>
  <si>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</si>
  <si>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</si>
  <si>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</si>
  <si>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</si>
  <si>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</si>
  <si>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</si>
  <si>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</si>
  <si>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</si>
  <si>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</si>
  <si>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</si>
  <si>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</si>
  <si>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</si>
  <si>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</si>
  <si>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</si>
  <si>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</si>
  <si>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</si>
  <si>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</si>
  <si>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</si>
  <si>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</si>
  <si>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</si>
  <si>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</si>
  <si>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</si>
  <si>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</si>
  <si>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</si>
  <si>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</si>
  <si>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</si>
  <si>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</si>
  <si>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</si>
  <si>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</si>
  <si>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</si>
  <si>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</si>
  <si>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</si>
  <si>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</si>
  <si>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</si>
  <si>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</si>
  <si>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</si>
  <si>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</si>
  <si>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</si>
  <si>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</si>
  <si>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</si>
  <si>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</si>
  <si>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</si>
  <si>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</si>
  <si>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</si>
  <si>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</si>
  <si>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</si>
  <si>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</si>
  <si>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</si>
  <si>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</si>
  <si>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</si>
  <si>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</si>
  <si>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</si>
  <si>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</si>
  <si>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</si>
  <si>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</si>
  <si>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</si>
  <si>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</si>
  <si>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</si>
  <si>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</si>
  <si>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</si>
  <si>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</si>
  <si>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</si>
  <si>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</si>
  <si>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</si>
  <si>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</si>
  <si>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</si>
  <si>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</si>
  <si>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</si>
  <si>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</si>
  <si>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</si>
  <si>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</si>
  <si>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</si>
  <si>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</si>
  <si>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</si>
  <si>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</si>
  <si>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</si>
  <si>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</si>
  <si>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</si>
  <si>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</si>
  <si>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</si>
  <si>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</si>
  <si>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</si>
  <si>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</si>
  <si>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</si>
  <si>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</si>
  <si>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</si>
  <si>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</si>
  <si>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</si>
  <si>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</si>
  <si>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</si>
  <si>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</si>
  <si>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</si>
  <si>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</si>
  <si>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</si>
  <si>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</si>
  <si>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</si>
  <si>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</si>
  <si>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</si>
  <si>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</si>
  <si>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</si>
  <si>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</si>
  <si>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</si>
  <si>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</si>
  <si>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</si>
  <si>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</si>
  <si>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</si>
  <si>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</si>
  <si>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</si>
  <si>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</si>
  <si>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</si>
  <si>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</si>
  <si>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</si>
  <si>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</si>
  <si>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</si>
  <si>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</si>
  <si>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</si>
  <si>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</si>
  <si>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</si>
  <si>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</si>
  <si>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</si>
  <si>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</si>
  <si>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</si>
  <si>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</si>
  <si>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</si>
  <si>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</si>
  <si>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</si>
  <si>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</si>
  <si>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</si>
  <si>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</si>
  <si>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</si>
  <si>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</si>
  <si>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</si>
  <si>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</si>
  <si>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</si>
  <si>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</si>
  <si>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</si>
  <si>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</si>
  <si>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</si>
  <si>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</si>
  <si>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</si>
  <si>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</si>
  <si>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</si>
  <si>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</si>
  <si>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</si>
  <si>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</si>
  <si>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</si>
  <si>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</si>
  <si>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</si>
  <si>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</si>
  <si>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</si>
  <si>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</si>
  <si>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</si>
  <si>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</si>
  <si>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</si>
  <si>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</si>
  <si>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</si>
  <si>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</si>
  <si>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</si>
  <si>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</si>
  <si>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</si>
  <si>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</si>
  <si>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</si>
  <si>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</si>
  <si>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</si>
  <si>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</si>
  <si>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</si>
  <si>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</si>
  <si>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</si>
  <si>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</si>
  <si>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</si>
  <si>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</si>
  <si>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</si>
  <si>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</si>
  <si>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</si>
  <si>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</si>
  <si>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</si>
  <si>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</si>
  <si>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</si>
  <si>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</si>
  <si>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</si>
  <si>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</si>
  <si>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</si>
  <si>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</si>
  <si>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</si>
  <si>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</si>
  <si>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</si>
  <si>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</si>
  <si>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</si>
  <si>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</si>
  <si>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</si>
  <si>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</si>
  <si>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</si>
  <si>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</si>
  <si>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</si>
  <si>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</si>
  <si>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</si>
  <si>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</si>
  <si>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</si>
  <si>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</si>
  <si>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</si>
  <si>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</si>
  <si>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</si>
  <si>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</si>
  <si>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</si>
  <si>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</si>
  <si>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</si>
  <si>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</si>
  <si>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</si>
  <si>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</si>
  <si>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</si>
  <si>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</si>
  <si>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</si>
  <si>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</si>
  <si>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</si>
  <si>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</si>
  <si>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</si>
  <si>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</si>
  <si>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</si>
  <si>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</si>
  <si>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</si>
  <si>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</si>
  <si>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</si>
  <si>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</si>
  <si>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</si>
  <si>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</si>
  <si>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</si>
  <si>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</si>
  <si>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</si>
  <si>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</si>
  <si>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</si>
  <si>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</si>
  <si>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</si>
  <si>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</si>
  <si>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</si>
  <si>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</si>
  <si>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</si>
  <si>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</si>
  <si>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</si>
  <si>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</si>
  <si>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</si>
  <si>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</si>
  <si>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</si>
  <si>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</si>
  <si>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</si>
  <si>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</si>
  <si>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</si>
  <si>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</si>
  <si>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</si>
  <si>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</si>
  <si>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</si>
  <si>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</si>
  <si>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</si>
  <si>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</si>
  <si>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</si>
  <si>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</si>
  <si>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</si>
  <si>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</si>
  <si>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</si>
  <si>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</si>
  <si>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</si>
  <si>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</si>
  <si>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</si>
  <si>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</si>
  <si>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</si>
  <si>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</si>
  <si>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</si>
  <si>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</si>
  <si>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</si>
  <si>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</si>
  <si>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</si>
  <si>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</si>
  <si>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</si>
  <si>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</si>
  <si>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</si>
  <si>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</si>
  <si>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</si>
  <si>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</si>
  <si>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</si>
  <si>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</si>
  <si>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</si>
  <si>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</si>
  <si>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</si>
  <si>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</si>
  <si>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</si>
  <si>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</si>
  <si>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</si>
  <si>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</si>
  <si>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</si>
  <si>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</si>
  <si>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</si>
  <si>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</si>
  <si>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</si>
  <si>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</si>
  <si>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</si>
  <si>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</si>
  <si>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</si>
  <si>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</si>
  <si>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</si>
  <si>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</si>
  <si>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</si>
  <si>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</si>
  <si>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</si>
  <si>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</si>
  <si>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</si>
  <si>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</si>
  <si>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</si>
  <si>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</si>
  <si>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</si>
  <si>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</si>
  <si>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</si>
  <si>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</si>
  <si>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</si>
  <si>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</si>
  <si>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</si>
  <si>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</si>
  <si>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</si>
  <si>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</si>
  <si>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</si>
  <si>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</si>
  <si>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</si>
  <si>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</si>
  <si>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</si>
  <si>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</si>
  <si>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</si>
  <si>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</si>
  <si>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</si>
  <si>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</si>
  <si>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</si>
  <si>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</si>
  <si>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</si>
  <si>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</si>
  <si>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</si>
  <si>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</si>
  <si>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</si>
  <si>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</si>
  <si>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</si>
  <si>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</si>
  <si>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</si>
  <si>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</si>
  <si>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</si>
  <si>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</si>
  <si>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</si>
  <si>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</si>
  <si>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</si>
  <si>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</si>
  <si>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</si>
  <si>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</si>
  <si>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</si>
  <si>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</si>
  <si>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</si>
  <si>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</si>
  <si>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</si>
  <si>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</si>
  <si>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</si>
  <si>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</si>
  <si>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</si>
  <si>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</si>
  <si>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</si>
  <si>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</si>
  <si>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</si>
  <si>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</si>
  <si>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</si>
  <si>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</si>
  <si>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</si>
  <si>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</si>
  <si>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</si>
  <si>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</si>
  <si>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</si>
  <si>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</si>
  <si>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</si>
  <si>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</si>
  <si>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</si>
  <si>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</si>
  <si>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</si>
  <si>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</si>
  <si>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</si>
  <si>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</si>
  <si>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</si>
  <si>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</si>
  <si>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</si>
  <si>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</si>
  <si>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</si>
  <si>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</si>
  <si>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</si>
  <si>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</si>
  <si>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</si>
  <si>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</si>
  <si>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</si>
  <si>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</si>
  <si>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</si>
  <si>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</si>
  <si>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</si>
  <si>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</si>
  <si>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</si>
  <si>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</si>
  <si>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</si>
  <si>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</si>
  <si>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</si>
  <si>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</si>
  <si>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</si>
  <si>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</si>
  <si>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</si>
  <si>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</si>
  <si>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</si>
  <si>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</si>
  <si>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</si>
  <si>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</si>
  <si>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</si>
  <si>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</si>
  <si>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</si>
  <si>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</si>
  <si>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</si>
  <si>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</si>
  <si>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</si>
  <si>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</si>
  <si>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</si>
  <si>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</si>
  <si>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</si>
  <si>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</si>
  <si>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</si>
  <si>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</si>
  <si>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</si>
  <si>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</si>
  <si>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</si>
  <si>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</si>
  <si>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</si>
  <si>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</si>
  <si>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</si>
  <si>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</si>
  <si>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</si>
  <si>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</si>
  <si>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</si>
  <si>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</si>
  <si>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</si>
  <si>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</si>
  <si>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</si>
  <si>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</si>
  <si>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</si>
  <si>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</si>
  <si>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</si>
  <si>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</si>
  <si>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</si>
  <si>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</si>
  <si>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</si>
  <si>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</si>
  <si>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</si>
  <si>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</si>
  <si>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</si>
  <si>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</si>
  <si>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</si>
  <si>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</si>
  <si>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</si>
  <si>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</si>
  <si>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</si>
  <si>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</si>
  <si>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</si>
  <si>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</si>
  <si>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</si>
  <si>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</si>
  <si>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</si>
  <si>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</si>
  <si>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</si>
  <si>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</si>
  <si>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</si>
  <si>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</si>
  <si>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</si>
  <si>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</si>
  <si>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</si>
  <si>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</si>
  <si>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</si>
  <si>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</si>
  <si>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</si>
  <si>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</si>
  <si>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</si>
  <si>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</si>
  <si>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</si>
  <si>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</si>
  <si>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</si>
  <si>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</si>
  <si>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</si>
  <si>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</si>
  <si>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</si>
  <si>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</si>
  <si>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</si>
  <si>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</si>
  <si>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</si>
  <si>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</si>
  <si>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</si>
  <si>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</si>
  <si>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</si>
  <si>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</si>
  <si>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</si>
  <si>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</si>
  <si>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</si>
  <si>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</si>
  <si>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</si>
  <si>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</si>
  <si>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</si>
  <si>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</si>
  <si>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</si>
  <si>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</si>
  <si>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</si>
  <si>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</si>
  <si>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</si>
  <si>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</si>
  <si>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</si>
  <si>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</si>
  <si>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</si>
  <si>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</si>
  <si>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</si>
  <si>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</si>
  <si>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</si>
  <si>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</si>
  <si>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</si>
  <si>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</si>
  <si>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</si>
  <si>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</si>
  <si>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</si>
  <si>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</si>
  <si>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</si>
  <si>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</si>
  <si>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</si>
  <si>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</si>
  <si>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</si>
  <si>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</si>
  <si>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</si>
  <si>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</si>
  <si>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</si>
  <si>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</si>
  <si>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</si>
  <si>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</si>
  <si>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</si>
  <si>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</si>
  <si>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</si>
  <si>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</si>
  <si>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</si>
  <si>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</si>
  <si>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</si>
  <si>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</si>
  <si>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</si>
  <si>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</si>
  <si>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</si>
  <si>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</si>
  <si>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</si>
  <si>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</si>
  <si>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</si>
  <si>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</si>
  <si>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</si>
  <si>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</si>
  <si>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</si>
  <si>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</si>
  <si>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</si>
  <si>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</si>
  <si>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</si>
  <si>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</si>
  <si>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</si>
  <si>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</si>
  <si>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</si>
  <si>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</si>
  <si>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</si>
  <si>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</si>
  <si>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</si>
  <si>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</si>
  <si>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</si>
  <si>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</si>
  <si>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</si>
  <si>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</si>
  <si>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</si>
  <si>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</si>
  <si>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</si>
  <si>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</si>
  <si>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</si>
  <si>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</si>
  <si>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</si>
  <si>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</si>
  <si>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</si>
  <si>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</si>
  <si>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</si>
  <si>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</si>
  <si>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</si>
  <si>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</si>
  <si>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</si>
  <si>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</si>
  <si>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</si>
  <si>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</si>
  <si>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</si>
  <si>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</si>
  <si>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</si>
  <si>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</si>
  <si>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</si>
  <si>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</si>
  <si>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</si>
  <si>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</si>
  <si>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</si>
  <si>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</si>
  <si>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</si>
  <si>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</si>
  <si>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</si>
  <si>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</si>
  <si>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</si>
  <si>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</si>
  <si>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</si>
  <si>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</si>
  <si>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</si>
  <si>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</si>
  <si>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</si>
  <si>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</si>
  <si>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</si>
  <si>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</si>
  <si>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</si>
  <si>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</si>
  <si>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</si>
  <si>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</si>
  <si>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</si>
  <si>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</si>
  <si>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</si>
  <si>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</si>
  <si>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</si>
  <si>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</si>
  <si>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</si>
  <si>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</si>
  <si>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</si>
  <si>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</si>
  <si>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</si>
  <si>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</si>
  <si>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</si>
  <si>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</si>
  <si>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</si>
  <si>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</si>
  <si>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</si>
  <si>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</si>
  <si>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</si>
  <si>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</si>
  <si>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</si>
  <si>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</si>
  <si>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</si>
  <si>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</si>
  <si>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</si>
  <si>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</si>
  <si>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</si>
  <si>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</si>
  <si>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</si>
  <si>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</si>
  <si>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</si>
  <si>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</si>
  <si>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</si>
  <si>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</si>
  <si>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</si>
  <si>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</si>
  <si>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</si>
  <si>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</si>
  <si>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</si>
  <si>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</si>
  <si>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</si>
  <si>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</si>
  <si>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</si>
  <si>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</si>
  <si>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</si>
  <si>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</si>
  <si>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</si>
  <si>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</si>
  <si>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</si>
  <si>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</si>
  <si>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</si>
  <si>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</si>
  <si>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</si>
  <si>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</si>
  <si>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</si>
  <si>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</si>
  <si>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</si>
  <si>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</si>
  <si>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</si>
  <si>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</si>
  <si>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</si>
  <si>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</si>
  <si>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</si>
  <si>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</si>
  <si>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</si>
  <si>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</si>
  <si>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</si>
  <si>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</si>
  <si>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</si>
  <si>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</si>
  <si>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</si>
  <si>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</si>
  <si>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</si>
  <si>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</si>
  <si>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</si>
  <si>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</si>
  <si>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</si>
  <si>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</si>
  <si>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</si>
  <si>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</si>
  <si>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</si>
  <si>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</si>
  <si>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</si>
  <si>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</si>
  <si>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</si>
  <si>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</si>
  <si>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</si>
  <si>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</si>
  <si>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</si>
  <si>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</si>
  <si>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</si>
  <si>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</si>
  <si>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</si>
  <si>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</si>
  <si>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</si>
  <si>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</si>
  <si>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</si>
  <si>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</si>
  <si>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</si>
  <si>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</si>
  <si>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</si>
  <si>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</si>
  <si>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</si>
  <si>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</si>
  <si>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</si>
  <si>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</si>
  <si>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</si>
  <si>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</si>
  <si>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</si>
  <si>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</si>
  <si>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</si>
  <si>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</si>
  <si>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</si>
  <si>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</si>
  <si>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</si>
  <si>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</si>
  <si>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</si>
  <si>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</si>
  <si>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</si>
  <si>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</si>
  <si>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</si>
  <si>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</si>
  <si>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</si>
  <si>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</si>
  <si>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</si>
  <si>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</si>
  <si>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</si>
  <si>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</si>
  <si>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</si>
  <si>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</si>
  <si>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</si>
  <si>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</si>
  <si>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</si>
  <si>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</si>
  <si>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</si>
  <si>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</si>
  <si>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</si>
  <si>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</si>
  <si>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</si>
  <si>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</si>
  <si>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</si>
  <si>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</si>
  <si>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</si>
  <si>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</si>
  <si>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</si>
  <si>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</si>
  <si>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</si>
  <si>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</si>
  <si>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</si>
  <si>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</si>
  <si>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</si>
  <si>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</si>
  <si>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</si>
  <si>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</si>
  <si>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</si>
  <si>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</si>
  <si>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</si>
  <si>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</si>
  <si>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</si>
  <si>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</si>
  <si>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</si>
  <si>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</si>
  <si>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</si>
  <si>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</si>
  <si>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</si>
  <si>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</si>
  <si>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</si>
  <si>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</si>
  <si>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</si>
  <si>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</si>
  <si>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</si>
  <si>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</si>
  <si>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</si>
  <si>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</si>
  <si>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</si>
  <si>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</si>
  <si>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</si>
  <si>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</si>
  <si>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</si>
  <si>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</si>
  <si>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</si>
  <si>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</si>
  <si>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</si>
  <si>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</si>
  <si>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</si>
  <si>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</si>
  <si>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</si>
  <si>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</si>
  <si>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</si>
  <si>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</si>
  <si>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</si>
  <si>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</si>
  <si>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</si>
  <si>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</si>
  <si>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</si>
  <si>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</si>
  <si>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</si>
  <si>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</si>
  <si>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</si>
  <si>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</si>
  <si>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</si>
  <si>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</si>
  <si>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</si>
  <si>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</si>
  <si>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</si>
  <si>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</si>
  <si>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</si>
  <si>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</si>
  <si>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</si>
  <si>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</si>
  <si>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</si>
  <si>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</si>
  <si>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</si>
  <si>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</si>
  <si>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</si>
  <si>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</si>
  <si>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</si>
  <si>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</si>
  <si>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</si>
  <si>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</si>
  <si>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</si>
  <si>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</si>
  <si>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</si>
  <si>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</si>
  <si>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</si>
  <si>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</si>
  <si>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</si>
  <si>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</si>
  <si>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</si>
  <si>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</si>
  <si>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</si>
  <si>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</si>
  <si>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</si>
  <si>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</si>
  <si>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</si>
  <si>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</si>
  <si>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</si>
  <si>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</si>
  <si>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</si>
  <si>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</si>
  <si>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</si>
  <si>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</si>
  <si>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</si>
  <si>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</si>
  <si>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</si>
  <si>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</si>
  <si>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</si>
  <si>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</si>
  <si>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</si>
  <si>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</si>
  <si>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</si>
  <si>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</si>
  <si>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</si>
  <si>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</si>
  <si>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</si>
  <si>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</si>
  <si>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</si>
  <si>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</si>
  <si>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</si>
  <si>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</si>
  <si>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</si>
  <si>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</si>
  <si>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</si>
  <si>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</si>
  <si>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</si>
  <si>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</si>
  <si>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</si>
  <si>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</si>
  <si>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</si>
  <si>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</si>
  <si>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</si>
  <si>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</si>
  <si>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</si>
  <si>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</si>
  <si>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</si>
  <si>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</si>
  <si>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</si>
  <si>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</si>
  <si>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</si>
  <si>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</si>
  <si>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</si>
  <si>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</si>
  <si>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</si>
  <si>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</si>
  <si>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</si>
  <si>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</si>
  <si>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</si>
  <si>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</si>
  <si>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</si>
  <si>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</si>
  <si>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</si>
  <si>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</si>
  <si>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</si>
  <si>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</si>
  <si>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</si>
  <si>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</si>
  <si>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</si>
  <si>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</si>
  <si>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</si>
  <si>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</si>
  <si>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</si>
  <si>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</si>
  <si>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</si>
  <si>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</si>
  <si>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</si>
  <si>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</si>
  <si>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</si>
  <si>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</si>
  <si>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</si>
  <si>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</si>
  <si>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</si>
  <si>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</si>
  <si>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</si>
  <si>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</si>
  <si>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</si>
  <si>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</si>
  <si>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</si>
  <si>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</si>
  <si>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</si>
  <si>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</si>
  <si>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</si>
  <si>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</si>
  <si>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</si>
  <si>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</si>
  <si>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</si>
  <si>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</si>
  <si>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</si>
  <si>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</si>
  <si>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</si>
  <si>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</si>
  <si>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</si>
  <si>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</si>
  <si>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</si>
  <si>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</si>
  <si>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</si>
  <si>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</si>
  <si>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</si>
  <si>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</si>
  <si>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</si>
  <si>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</si>
  <si>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</si>
  <si>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</si>
  <si>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</si>
  <si>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</si>
  <si>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</si>
  <si>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</si>
  <si>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</si>
  <si>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</si>
  <si>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</si>
  <si>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</si>
  <si>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</si>
  <si>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</si>
  <si>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</si>
  <si>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</si>
  <si>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</si>
  <si>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</si>
  <si>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</si>
  <si>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</si>
  <si>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</si>
  <si>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</si>
  <si>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</si>
  <si>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</si>
  <si>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</si>
  <si>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</si>
  <si>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</si>
  <si>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</si>
  <si>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</si>
  <si>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</si>
  <si>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</si>
  <si>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</si>
  <si>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</si>
  <si>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</si>
  <si>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</si>
  <si>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</si>
  <si>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</si>
  <si>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</si>
  <si>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</si>
  <si>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</si>
  <si>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</si>
  <si>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</si>
  <si>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</si>
  <si>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</si>
  <si>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</si>
  <si>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</si>
  <si>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</si>
  <si>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</si>
  <si>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</si>
  <si>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</si>
  <si>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</si>
  <si>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</si>
  <si>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</si>
  <si>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</si>
  <si>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</si>
  <si>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</si>
  <si>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</si>
  <si>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</si>
  <si>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</si>
  <si>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</si>
  <si>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</si>
  <si>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</si>
  <si>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</si>
  <si>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</si>
  <si>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</si>
  <si>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</si>
  <si>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</si>
  <si>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</si>
  <si>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</si>
  <si>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</si>
  <si>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</si>
  <si>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</si>
  <si>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</si>
  <si>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</si>
  <si>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</si>
  <si>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</si>
  <si>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</si>
  <si>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</si>
  <si>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</si>
  <si>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</si>
  <si>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</si>
  <si>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</si>
  <si>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</si>
  <si>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</si>
  <si>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</si>
  <si>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</si>
  <si>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</si>
  <si>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</si>
  <si>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</si>
  <si>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</si>
  <si>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</si>
  <si>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</si>
  <si>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</si>
  <si>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</si>
  <si>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</si>
  <si>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</si>
  <si>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</si>
  <si>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</si>
  <si>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</si>
  <si>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</si>
  <si>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</si>
  <si>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</si>
  <si>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</si>
  <si>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</si>
  <si>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</si>
  <si>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</si>
  <si>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</si>
  <si>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</si>
  <si>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</si>
  <si>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</si>
  <si>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</si>
  <si>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</si>
  <si>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</si>
  <si>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</si>
  <si>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</si>
  <si>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</si>
  <si>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</si>
  <si>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</si>
  <si>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</si>
  <si>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</si>
  <si>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</si>
  <si>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</si>
  <si>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</si>
  <si>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</si>
  <si>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</si>
  <si>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</si>
  <si>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</si>
  <si>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</si>
  <si>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</si>
  <si>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</si>
  <si>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</si>
  <si>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</si>
  <si>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</si>
  <si>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</si>
  <si>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</si>
  <si>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</si>
  <si>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</si>
  <si>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</si>
  <si>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</si>
  <si>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</si>
  <si>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</si>
  <si>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</si>
  <si>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</si>
  <si>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</si>
  <si>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</si>
  <si>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</si>
  <si>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</si>
  <si>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</si>
  <si>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</si>
  <si>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</si>
  <si>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</si>
  <si>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</si>
  <si>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</si>
  <si>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</si>
  <si>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</si>
  <si>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</si>
  <si>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</si>
  <si>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</si>
  <si>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</si>
  <si>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</si>
  <si>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</si>
  <si>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</si>
  <si>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</si>
  <si>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</si>
  <si>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</si>
  <si>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</si>
  <si>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</si>
  <si>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</si>
  <si>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</si>
  <si>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</si>
  <si>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</si>
  <si>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</si>
  <si>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</si>
  <si>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</si>
  <si>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</si>
  <si>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</si>
  <si>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</si>
  <si>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</si>
  <si>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</si>
  <si>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</si>
  <si>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</si>
  <si>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</si>
  <si>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</si>
  <si>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</si>
  <si>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</si>
  <si>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</si>
  <si>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</si>
  <si>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</si>
  <si>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</si>
  <si>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</si>
  <si>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</si>
  <si>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</si>
  <si>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</si>
  <si>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</si>
  <si>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</si>
  <si>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</si>
  <si>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</si>
  <si>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</si>
  <si>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</si>
  <si>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</si>
  <si>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</si>
  <si>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</si>
  <si>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</si>
  <si>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</si>
  <si>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</si>
  <si>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</si>
  <si>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</si>
  <si>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</si>
  <si>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</si>
  <si>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</si>
  <si>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</si>
  <si>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</si>
  <si>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</si>
  <si>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</si>
  <si>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</si>
  <si>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</si>
  <si>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</si>
  <si>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</si>
  <si>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</si>
  <si>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</si>
  <si>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</si>
  <si>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</si>
  <si>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</si>
  <si>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</si>
  <si>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</si>
  <si>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</si>
  <si>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</si>
  <si>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</si>
  <si>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</si>
  <si>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</si>
  <si>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</si>
  <si>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</si>
  <si>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</si>
  <si>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</si>
  <si>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</si>
  <si>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</si>
  <si>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</si>
  <si>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</si>
  <si>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</si>
  <si>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</si>
  <si>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</si>
  <si>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</si>
  <si>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</si>
  <si>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</si>
  <si>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</si>
  <si>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</si>
  <si>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</si>
  <si>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</si>
  <si>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</si>
  <si>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</si>
  <si>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</si>
  <si>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</si>
  <si>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</si>
  <si>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</si>
  <si>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</si>
  <si>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</si>
  <si>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</si>
  <si>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</si>
  <si>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</si>
  <si>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</si>
  <si>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</si>
  <si>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</si>
  <si>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</si>
  <si>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</si>
  <si>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</si>
  <si>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</si>
  <si>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</si>
  <si>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</si>
  <si>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</si>
  <si>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</si>
  <si>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</si>
  <si>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</si>
  <si>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</si>
  <si>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</si>
  <si>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</si>
  <si>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</si>
  <si>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</si>
  <si>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</si>
  <si>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</si>
  <si>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</si>
  <si>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</si>
  <si>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</si>
  <si>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</si>
  <si>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</si>
  <si>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</si>
  <si>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</si>
  <si>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</si>
  <si>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</si>
  <si>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</si>
  <si>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</si>
  <si>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</si>
  <si>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</si>
  <si>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</si>
  <si>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</si>
  <si>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</si>
  <si>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</si>
  <si>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</si>
  <si>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</si>
  <si>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</si>
  <si>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</si>
  <si>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</si>
  <si>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</si>
  <si>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</si>
  <si>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</si>
  <si>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</si>
  <si>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</si>
  <si>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</si>
  <si>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</si>
  <si>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</si>
  <si>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</si>
  <si>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</si>
  <si>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</si>
  <si>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</si>
  <si>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</si>
  <si>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</si>
  <si>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</si>
  <si>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</si>
  <si>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</si>
  <si>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</si>
  <si>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</si>
  <si>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</si>
  <si>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</si>
  <si>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</si>
  <si>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</si>
  <si>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</si>
  <si>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</si>
  <si>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</si>
  <si>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</si>
  <si>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</si>
  <si>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</si>
  <si>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</si>
  <si>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</si>
  <si>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</si>
  <si>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</si>
  <si>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</si>
  <si>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</si>
  <si>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</si>
  <si>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</si>
  <si>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</si>
  <si>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</si>
  <si>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</si>
  <si>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</si>
  <si>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</si>
  <si>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</si>
  <si>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</si>
  <si>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</si>
  <si>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</si>
  <si>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</si>
  <si>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</si>
  <si>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</si>
  <si>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</si>
  <si>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</si>
  <si>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</si>
  <si>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</si>
  <si>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</si>
  <si>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</si>
  <si>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</si>
  <si>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</si>
  <si>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</si>
  <si>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</si>
  <si>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</si>
  <si>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</si>
  <si>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</si>
  <si>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</si>
  <si>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</si>
  <si>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</si>
  <si>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</si>
  <si>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</si>
  <si>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</si>
  <si>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</si>
  <si>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</si>
  <si>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</si>
  <si>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</si>
  <si>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</si>
  <si>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</si>
  <si>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</si>
  <si>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</si>
  <si>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</si>
  <si>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</si>
  <si>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</si>
  <si>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</si>
  <si>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</si>
  <si>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</si>
  <si>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</si>
  <si>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</si>
  <si>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</si>
  <si>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</si>
  <si>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</si>
  <si>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</si>
  <si>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</si>
  <si>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</si>
  <si>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</si>
  <si>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</si>
  <si>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</si>
  <si>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</si>
  <si>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</si>
  <si>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</si>
  <si>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</si>
  <si>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</si>
  <si>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</si>
  <si>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</si>
  <si>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</si>
  <si>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</si>
  <si>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</si>
  <si>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</si>
  <si>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</si>
  <si>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</si>
  <si>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</si>
  <si>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</si>
  <si>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</si>
  <si>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</si>
  <si>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</si>
  <si>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</si>
  <si>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</si>
  <si>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</si>
  <si>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</si>
  <si>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</si>
  <si>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</si>
  <si>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</si>
  <si>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</si>
  <si>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</si>
  <si>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</si>
  <si>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</si>
  <si>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</si>
  <si>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</si>
  <si>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</si>
  <si>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</si>
  <si>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</si>
  <si>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</si>
  <si>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</si>
  <si>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</si>
  <si>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</si>
  <si>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</si>
  <si>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</si>
  <si>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</si>
  <si>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</si>
  <si>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</si>
  <si>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</si>
  <si>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</si>
  <si>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</si>
  <si>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</si>
  <si>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</si>
  <si>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</si>
  <si>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</si>
  <si>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</si>
  <si>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</si>
  <si>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</si>
  <si>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</si>
  <si>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</si>
  <si>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</si>
  <si>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</si>
  <si>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</si>
  <si>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</si>
  <si>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</si>
  <si>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</si>
  <si>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</si>
  <si>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</si>
  <si>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</si>
  <si>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</si>
  <si>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</si>
  <si>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</si>
  <si>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</si>
  <si>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</si>
  <si>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</si>
  <si>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</si>
  <si>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</si>
  <si>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</si>
  <si>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</si>
  <si>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</si>
  <si>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</si>
  <si>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</si>
  <si>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</si>
  <si>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</si>
  <si>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</si>
  <si>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</si>
  <si>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</si>
  <si>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</si>
  <si>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</si>
  <si>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</si>
  <si>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</si>
  <si>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</si>
  <si>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</si>
  <si>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</si>
  <si>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</si>
  <si>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</si>
  <si>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</si>
  <si>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</si>
  <si>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</si>
  <si>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</si>
  <si>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</si>
  <si>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</si>
  <si>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</si>
  <si>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</si>
  <si>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</si>
  <si>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</si>
  <si>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</si>
  <si>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</si>
  <si>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</si>
  <si>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</si>
  <si>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</si>
  <si>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</si>
  <si>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</si>
  <si>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</si>
  <si>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</si>
  <si>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</si>
  <si>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</si>
  <si>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</si>
  <si>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</si>
  <si>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</si>
  <si>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</si>
  <si>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</si>
  <si>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</si>
  <si>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</si>
  <si>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</si>
  <si>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</si>
  <si>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</si>
  <si>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</si>
  <si>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</si>
  <si>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</si>
  <si>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</si>
  <si>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</si>
  <si>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</si>
  <si>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</si>
  <si>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</si>
  <si>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</si>
  <si>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</si>
  <si>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</si>
  <si>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</si>
  <si>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</si>
  <si>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</si>
  <si>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</si>
  <si>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</si>
  <si>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</si>
  <si>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</si>
  <si>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</si>
  <si>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</si>
  <si>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</si>
  <si>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</si>
  <si>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</si>
  <si>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</si>
  <si>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</si>
  <si>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</si>
  <si>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</si>
  <si>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</si>
  <si>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</si>
  <si>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</si>
  <si>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</si>
  <si>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</si>
  <si>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</si>
  <si>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</si>
  <si>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</si>
  <si>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</si>
  <si>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</si>
  <si>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</si>
  <si>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</si>
  <si>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</si>
  <si>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</si>
  <si>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</si>
  <si>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</si>
  <si>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</si>
  <si>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</si>
  <si>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</si>
  <si>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</si>
  <si>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</si>
  <si>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</si>
  <si>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</si>
  <si>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</si>
  <si>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</si>
  <si>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</si>
  <si>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</si>
  <si>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</si>
  <si>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</si>
  <si>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</si>
  <si>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</si>
  <si>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</si>
  <si>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</si>
  <si>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</si>
  <si>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</si>
  <si>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</si>
  <si>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</si>
  <si>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</si>
  <si>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</si>
  <si>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</si>
  <si>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</si>
  <si>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</si>
  <si>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</si>
  <si>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</si>
  <si>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</si>
  <si>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</si>
  <si>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</si>
  <si>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</si>
  <si>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</si>
  <si>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</si>
  <si>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</si>
  <si>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</si>
  <si>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</si>
  <si>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</si>
  <si>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</si>
  <si>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</si>
  <si>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</si>
  <si>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</si>
  <si>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</si>
  <si>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</si>
  <si>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</si>
  <si>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</si>
  <si>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</si>
  <si>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</si>
  <si>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</si>
  <si>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</si>
  <si>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</si>
  <si>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</si>
  <si>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</si>
  <si>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</si>
  <si>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</si>
  <si>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</si>
  <si>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</si>
  <si>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</si>
  <si>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</si>
  <si>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</si>
  <si>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</si>
  <si>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</si>
  <si>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</si>
  <si>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</si>
  <si>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</si>
  <si>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</si>
  <si>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</si>
  <si>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</si>
  <si>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</si>
  <si>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</si>
  <si>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</si>
  <si>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</si>
  <si>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</si>
  <si>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</si>
  <si>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</si>
  <si>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</si>
  <si>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</si>
  <si>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</si>
  <si>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</si>
  <si>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</si>
  <si>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</si>
  <si>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</si>
  <si>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</si>
  <si>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</si>
  <si>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</si>
  <si>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</si>
  <si>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</si>
  <si>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</si>
  <si>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</si>
  <si>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</si>
  <si>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</si>
  <si>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</si>
  <si>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</si>
  <si>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</si>
  <si>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</si>
  <si>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</si>
  <si>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</si>
  <si>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</si>
  <si>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</si>
  <si>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</si>
  <si>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</si>
  <si>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</si>
  <si>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</si>
  <si>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</si>
  <si>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</si>
  <si>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</si>
  <si>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</si>
  <si>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</si>
  <si>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</si>
  <si>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</si>
  <si>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</si>
  <si>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</si>
  <si>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</si>
  <si>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</si>
  <si>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</si>
  <si>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</si>
  <si>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</si>
  <si>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</si>
  <si>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</si>
  <si>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</si>
  <si>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</si>
  <si>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</si>
  <si>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</si>
  <si>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</si>
  <si>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</si>
  <si>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</si>
  <si>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</si>
  <si>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</si>
  <si>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</si>
  <si>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</si>
  <si>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</si>
  <si>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</si>
  <si>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</si>
  <si>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</si>
  <si>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</si>
  <si>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</si>
  <si>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</si>
  <si>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</si>
  <si>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</si>
  <si>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</si>
  <si>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</si>
  <si>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</si>
  <si>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</si>
  <si>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</si>
  <si>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</si>
  <si>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</si>
  <si>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</si>
  <si>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</si>
  <si>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</si>
  <si>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</si>
  <si>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</si>
  <si>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</si>
  <si>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</si>
  <si>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</si>
  <si>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</si>
  <si>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</si>
  <si>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</si>
  <si>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</si>
  <si>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</si>
  <si>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</si>
  <si>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</si>
  <si>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</si>
  <si>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</si>
  <si>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</si>
  <si>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</si>
  <si>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</si>
  <si>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</si>
  <si>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</si>
  <si>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</si>
  <si>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</si>
  <si>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</si>
  <si>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</si>
  <si>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</si>
  <si>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</si>
  <si>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</si>
  <si>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</si>
  <si>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</si>
  <si>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</si>
  <si>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</si>
  <si>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</si>
  <si>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</si>
  <si>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</si>
  <si>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</si>
  <si>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</si>
  <si>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</si>
  <si>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</si>
  <si>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</si>
  <si>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</si>
  <si>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</si>
  <si>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</si>
  <si>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</si>
  <si>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</si>
  <si>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</si>
  <si>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</si>
  <si>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</si>
  <si>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</si>
  <si>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</si>
  <si>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</si>
  <si>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</si>
  <si>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</si>
  <si>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</si>
  <si>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</si>
  <si>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</si>
  <si>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</si>
  <si>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</si>
  <si>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</si>
  <si>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</si>
  <si>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</si>
  <si>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</si>
  <si>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</si>
  <si>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</si>
  <si>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</si>
  <si>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</si>
  <si>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</si>
  <si>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</si>
  <si>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</si>
  <si>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</si>
  <si>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</si>
  <si>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</si>
  <si>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</si>
  <si>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</si>
  <si>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</si>
  <si>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</si>
  <si>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</si>
  <si>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</si>
  <si>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</si>
  <si>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</si>
  <si>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</si>
  <si>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</si>
  <si>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</si>
  <si>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</si>
  <si>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</si>
  <si>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</si>
  <si>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</si>
  <si>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</si>
  <si>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</si>
  <si>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</si>
  <si>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</si>
  <si>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</si>
  <si>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</si>
  <si>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</si>
  <si>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</si>
  <si>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</si>
  <si>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</si>
  <si>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</si>
  <si>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</si>
  <si>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</si>
  <si>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</si>
  <si>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</si>
  <si>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</si>
  <si>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</si>
  <si>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</si>
  <si>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</si>
  <si>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</si>
  <si>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</si>
  <si>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</si>
  <si>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</si>
  <si>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</si>
  <si>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</si>
  <si>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</si>
  <si>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</si>
  <si>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</si>
  <si>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</si>
  <si>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</si>
  <si>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</si>
  <si>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</si>
  <si>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</si>
  <si>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</si>
  <si>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</si>
  <si>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</si>
  <si>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</si>
  <si>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</si>
  <si>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</si>
  <si>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</si>
  <si>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</si>
  <si>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</si>
  <si>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</si>
  <si>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</si>
  <si>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</si>
  <si>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</si>
  <si>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</si>
  <si>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</si>
  <si>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</si>
  <si>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</si>
  <si>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</si>
  <si>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</si>
  <si>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</si>
  <si>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</si>
  <si>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</si>
  <si>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</si>
  <si>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</si>
  <si>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</si>
  <si>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</si>
  <si>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</si>
  <si>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</si>
  <si>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</si>
  <si>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</si>
  <si>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</si>
  <si>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</si>
  <si>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</si>
  <si>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</si>
  <si>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</si>
  <si>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</si>
  <si>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</si>
  <si>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</si>
  <si>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</si>
  <si>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</si>
  <si>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</si>
  <si>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</si>
  <si>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</si>
  <si>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</si>
  <si>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</si>
  <si>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</si>
  <si>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</si>
  <si>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</si>
  <si>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</si>
  <si>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</si>
  <si>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</si>
  <si>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</si>
  <si>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</si>
  <si>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</si>
  <si>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</si>
  <si>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</si>
  <si>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</si>
  <si>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</si>
  <si>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</si>
  <si>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</si>
  <si>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</si>
  <si>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</si>
  <si>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</si>
  <si>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</si>
  <si>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</si>
  <si>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</si>
  <si>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</si>
  <si>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</si>
  <si>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</si>
  <si>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</si>
  <si>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</si>
  <si>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</si>
  <si>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</si>
  <si>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</si>
  <si>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</si>
  <si>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</si>
  <si>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</si>
  <si>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</si>
  <si>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</si>
  <si>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</si>
  <si>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</si>
  <si>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</si>
  <si>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</si>
  <si>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</si>
  <si>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</si>
  <si>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</si>
  <si>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</si>
  <si>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</si>
  <si>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</si>
  <si>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</si>
  <si>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</si>
  <si>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</si>
  <si>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</si>
  <si>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</si>
  <si>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</si>
  <si>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</si>
  <si>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</si>
  <si>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</si>
  <si>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</si>
  <si>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</si>
  <si>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</si>
  <si>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</si>
  <si>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</si>
  <si>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</si>
  <si>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</si>
  <si>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</si>
  <si>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</si>
  <si>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</si>
  <si>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</si>
  <si>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</si>
  <si>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</si>
  <si>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</si>
  <si>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</si>
  <si>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</si>
  <si>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</si>
  <si>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</si>
  <si>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</si>
  <si>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</si>
  <si>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</si>
  <si>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</si>
  <si>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</si>
  <si>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</si>
  <si>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</si>
  <si>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</si>
  <si>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</si>
  <si>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</si>
  <si>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</si>
  <si>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</si>
  <si>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</si>
  <si>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</si>
  <si>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</si>
  <si>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</si>
  <si>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</si>
  <si>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</si>
  <si>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</si>
  <si>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</si>
  <si>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</si>
  <si>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</si>
  <si>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</si>
  <si>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</si>
  <si>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</si>
  <si>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</si>
  <si>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</si>
  <si>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</si>
  <si>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</si>
  <si>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</si>
  <si>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</si>
  <si>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</si>
  <si>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</si>
  <si>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</si>
  <si>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</si>
  <si>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</si>
  <si>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</si>
  <si>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</si>
  <si>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</si>
  <si>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</si>
  <si>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</si>
  <si>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</si>
  <si>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</si>
  <si>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</si>
  <si>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</si>
  <si>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</si>
  <si>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</si>
  <si>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</si>
  <si>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</si>
  <si>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</si>
  <si>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</si>
  <si>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</si>
  <si>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</si>
  <si>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</si>
  <si>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</si>
  <si>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</si>
  <si>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</si>
  <si>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</si>
  <si>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</si>
  <si>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</si>
  <si>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</si>
  <si>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</si>
  <si>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</si>
  <si>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</si>
  <si>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</si>
  <si>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</si>
  <si>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</si>
  <si>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</si>
  <si>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</si>
  <si>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</si>
  <si>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</si>
  <si>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</si>
  <si>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</si>
  <si>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</si>
  <si>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</si>
  <si>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</si>
  <si>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</si>
  <si>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</si>
  <si>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</si>
  <si>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</si>
  <si>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</si>
  <si>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</si>
  <si>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</si>
  <si>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</si>
  <si>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</si>
  <si>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</si>
  <si>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</si>
  <si>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</si>
  <si>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</si>
  <si>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</si>
  <si>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</si>
  <si>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</si>
  <si>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</si>
  <si>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</si>
  <si>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</si>
  <si>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</si>
  <si>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</si>
  <si>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</si>
  <si>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</si>
  <si>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</si>
  <si>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</si>
  <si>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</si>
  <si>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</si>
  <si>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</si>
  <si>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</si>
  <si>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</si>
  <si>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</si>
  <si>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</si>
  <si>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</si>
  <si>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</si>
  <si>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</si>
  <si>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</si>
  <si>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</si>
  <si>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</si>
  <si>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</si>
  <si>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</si>
  <si>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</si>
  <si>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</si>
  <si>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</si>
  <si>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</si>
  <si>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</si>
  <si>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</si>
  <si>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</si>
  <si>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</si>
  <si>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</si>
  <si>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</si>
  <si>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</si>
  <si>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</si>
  <si>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</si>
  <si>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</si>
  <si>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</si>
  <si>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</si>
  <si>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</si>
  <si>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</si>
  <si>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</si>
  <si>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</si>
  <si>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</si>
  <si>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</si>
  <si>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</si>
  <si>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</si>
  <si>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</si>
  <si>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</si>
  <si>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</si>
  <si>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</si>
  <si>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</si>
  <si>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</si>
  <si>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</si>
  <si>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</si>
  <si>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</si>
  <si>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</si>
  <si>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</si>
  <si>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</si>
  <si>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</si>
  <si>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</si>
  <si>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</si>
  <si>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</si>
  <si>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</si>
  <si>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</si>
  <si>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</si>
  <si>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</si>
  <si>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</si>
  <si>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</si>
  <si>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</si>
  <si>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</si>
  <si>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</si>
  <si>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</si>
  <si>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</si>
  <si>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</si>
  <si>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</si>
  <si>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</si>
  <si>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</si>
  <si>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</si>
  <si>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</si>
  <si>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</si>
  <si>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</si>
  <si>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</si>
  <si>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</si>
  <si>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</si>
  <si>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</si>
  <si>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</si>
  <si>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</si>
  <si>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</si>
  <si>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</si>
  <si>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</si>
  <si>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</si>
  <si>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</si>
  <si>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</si>
  <si>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</si>
  <si>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</si>
  <si>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</si>
  <si>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</si>
  <si>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</si>
  <si>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</si>
  <si>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</si>
  <si>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</si>
  <si>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</si>
  <si>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</si>
  <si>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</si>
  <si>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</si>
  <si>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</si>
  <si>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</si>
  <si>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</si>
  <si>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</si>
  <si>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</si>
  <si>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</si>
  <si>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</si>
  <si>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</si>
  <si>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</si>
  <si>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</si>
  <si>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</si>
  <si>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</si>
  <si>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</si>
  <si>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</si>
  <si>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</si>
  <si>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</si>
  <si>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</si>
  <si>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</si>
  <si>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</si>
  <si>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</si>
  <si>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</si>
  <si>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</si>
  <si>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</si>
  <si>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</si>
  <si>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</si>
  <si>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</si>
  <si>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</si>
  <si>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</si>
  <si>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</si>
  <si>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</si>
  <si>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</si>
  <si>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</si>
  <si>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</si>
  <si>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</si>
  <si>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</si>
  <si>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</si>
  <si>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</si>
  <si>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</si>
  <si>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</si>
  <si>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</si>
  <si>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</si>
  <si>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</si>
  <si>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</si>
  <si>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</si>
  <si>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</si>
  <si>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</si>
  <si>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</si>
  <si>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</si>
  <si>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</si>
  <si>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</si>
  <si>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</si>
  <si>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</si>
  <si>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</si>
  <si>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</si>
  <si>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</si>
  <si>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</si>
  <si>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</si>
  <si>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</si>
  <si>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</si>
  <si>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</si>
  <si>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</si>
  <si>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</si>
  <si>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</si>
  <si>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</si>
  <si>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</si>
  <si>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</si>
  <si>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</si>
  <si>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</si>
  <si>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</si>
  <si>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</si>
  <si>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</si>
  <si>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</si>
  <si>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</si>
  <si>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</si>
  <si>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</si>
  <si>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</si>
  <si>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</si>
  <si>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</si>
  <si>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</si>
  <si>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</si>
  <si>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</si>
  <si>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</si>
  <si>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</si>
  <si>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</si>
  <si>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</si>
  <si>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</si>
  <si>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</si>
  <si>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</si>
  <si>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</si>
  <si>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</si>
  <si>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</si>
  <si>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</si>
  <si>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</si>
  <si>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</si>
  <si>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</si>
  <si>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</si>
  <si>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</si>
  <si>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</si>
  <si>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</si>
  <si>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</si>
  <si>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</si>
  <si>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</si>
  <si>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</si>
  <si>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</si>
  <si>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</si>
  <si>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</si>
  <si>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</si>
  <si>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</si>
  <si>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</si>
  <si>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</si>
  <si>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</si>
  <si>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</si>
  <si>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</si>
  <si>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</si>
  <si>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</si>
  <si>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</si>
  <si>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</si>
  <si>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</si>
  <si>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</si>
  <si>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</si>
  <si>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</si>
  <si>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</si>
  <si>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</si>
  <si>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</si>
  <si>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</si>
  <si>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</si>
  <si>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</si>
  <si>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</si>
  <si>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</si>
  <si>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</si>
  <si>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</si>
  <si>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</si>
  <si>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</si>
  <si>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</si>
  <si>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</si>
  <si>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</si>
  <si>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</si>
  <si>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</si>
  <si>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</si>
  <si>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</si>
  <si>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</si>
  <si>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</si>
  <si>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</si>
  <si>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</si>
  <si>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</si>
  <si>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</si>
  <si>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</si>
  <si>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</si>
  <si>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</si>
  <si>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</si>
  <si>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</si>
  <si>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</si>
  <si>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</si>
  <si>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</si>
  <si>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</si>
  <si>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</si>
  <si>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</si>
  <si>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</si>
  <si>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</si>
  <si>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</si>
  <si>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</si>
  <si>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</si>
  <si>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</si>
  <si>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</si>
  <si>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</si>
  <si>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</si>
  <si>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</si>
  <si>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</si>
  <si>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</si>
  <si>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</si>
  <si>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</si>
  <si>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</si>
  <si>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</si>
  <si>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</si>
  <si>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</si>
  <si>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</si>
  <si>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</si>
  <si>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</si>
  <si>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</si>
  <si>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</si>
  <si>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</si>
  <si>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</si>
  <si>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</si>
  <si>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</si>
  <si>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</si>
  <si>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</si>
  <si>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</si>
  <si>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</si>
  <si>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</si>
  <si>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</si>
  <si>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</si>
  <si>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</si>
  <si>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</si>
  <si>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</si>
  <si>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</si>
  <si>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</si>
  <si>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</si>
  <si>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</si>
  <si>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</si>
  <si>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</si>
  <si>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</si>
  <si>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</si>
  <si>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</si>
  <si>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</si>
  <si>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</si>
  <si>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</si>
  <si>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</si>
  <si>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</si>
  <si>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</si>
  <si>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</si>
  <si>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</si>
  <si>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</si>
  <si>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</si>
  <si>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</si>
  <si>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</si>
  <si>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</si>
  <si>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</si>
  <si>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</si>
  <si>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</si>
  <si>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</si>
  <si>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</si>
  <si>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</si>
  <si>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</si>
  <si>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</si>
  <si>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</si>
  <si>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</si>
  <si>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</si>
  <si>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</si>
  <si>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</si>
  <si>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</si>
  <si>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</si>
  <si>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</si>
  <si>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</si>
  <si>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</si>
  <si>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</si>
  <si>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</si>
  <si>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</si>
  <si>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</si>
  <si>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</si>
  <si>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</si>
  <si>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</si>
  <si>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</si>
  <si>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</si>
  <si>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</si>
  <si>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</si>
  <si>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</si>
  <si>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</si>
  <si>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</si>
  <si>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</si>
  <si>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</si>
  <si>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</si>
  <si>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</si>
  <si>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</si>
  <si>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</si>
  <si>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</si>
  <si>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</si>
  <si>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</si>
  <si>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</si>
  <si>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</si>
  <si>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</si>
  <si>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</si>
  <si>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</si>
  <si>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</si>
  <si>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</si>
  <si>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</si>
  <si>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</si>
  <si>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</si>
  <si>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</si>
  <si>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</si>
  <si>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</si>
  <si>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</si>
  <si>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</si>
  <si>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</si>
  <si>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</si>
  <si>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</si>
  <si>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</si>
  <si>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</si>
  <si>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</si>
  <si>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</si>
  <si>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</si>
  <si>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</si>
  <si>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</si>
  <si>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</si>
  <si>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</si>
  <si>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</si>
  <si>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</si>
  <si>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</si>
  <si>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</si>
  <si>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</si>
  <si>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</si>
  <si>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</si>
  <si>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</si>
  <si>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</si>
  <si>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</si>
  <si>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</si>
  <si>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</si>
  <si>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</si>
  <si>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</si>
  <si>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</si>
  <si>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</si>
  <si>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</si>
  <si>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</si>
  <si>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</si>
  <si>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</si>
  <si>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</si>
  <si>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</si>
  <si>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</si>
  <si>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</si>
  <si>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</si>
  <si>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</si>
  <si>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</si>
  <si>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</si>
  <si>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</si>
  <si>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</si>
  <si>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</si>
  <si>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</si>
  <si>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</si>
  <si>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</si>
  <si>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</si>
  <si>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</si>
  <si>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</si>
  <si>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</si>
  <si>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</si>
  <si>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</si>
  <si>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</si>
  <si>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</si>
  <si>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</si>
  <si>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</si>
  <si>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</si>
  <si>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</si>
  <si>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</si>
  <si>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</si>
  <si>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</si>
  <si>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</si>
  <si>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</si>
  <si>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</si>
  <si>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</si>
  <si>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</si>
  <si>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</si>
  <si>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</si>
  <si>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</si>
  <si>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</si>
  <si>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</si>
  <si>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</si>
  <si>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</si>
  <si>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</si>
  <si>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</si>
  <si>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</si>
  <si>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</si>
  <si>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</si>
  <si>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</si>
  <si>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</si>
  <si>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</si>
  <si>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</si>
  <si>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</si>
  <si>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</si>
  <si>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</si>
  <si>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</si>
  <si>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</si>
  <si>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</si>
  <si>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</si>
  <si>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</si>
  <si>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</si>
  <si>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</si>
  <si>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</si>
  <si>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</si>
  <si>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</si>
  <si>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</si>
  <si>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</si>
  <si>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</si>
  <si>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</si>
  <si>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</si>
  <si>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</si>
  <si>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</si>
  <si>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</si>
  <si>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</si>
  <si>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</si>
  <si>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</si>
  <si>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</si>
  <si>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</si>
  <si>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</si>
  <si>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</si>
  <si>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</si>
  <si>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</si>
  <si>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</si>
  <si>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</si>
  <si>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</si>
  <si>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</si>
  <si>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</si>
  <si>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</si>
  <si>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</si>
  <si>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</si>
  <si>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</si>
  <si>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</si>
  <si>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</si>
  <si>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</si>
  <si>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</si>
  <si>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</si>
  <si>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</si>
  <si>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</si>
  <si>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</si>
  <si>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</si>
  <si>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</si>
  <si>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</si>
  <si>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</si>
  <si>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</si>
  <si>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</si>
  <si>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</si>
  <si>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</si>
  <si>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</si>
  <si>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</si>
  <si>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</si>
  <si>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</si>
  <si>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</si>
  <si>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</si>
  <si>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</si>
  <si>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</si>
  <si>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</si>
  <si>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</si>
  <si>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</si>
  <si>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</si>
  <si>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</si>
  <si>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</si>
  <si>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</si>
  <si>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</si>
  <si>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</si>
  <si>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</si>
  <si>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</si>
  <si>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</si>
  <si>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</si>
  <si>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</si>
  <si>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</si>
  <si>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</si>
  <si>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</si>
  <si>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</si>
  <si>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</si>
  <si>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</si>
  <si>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</si>
  <si>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</si>
  <si>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</si>
  <si>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</si>
  <si>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</si>
  <si>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</si>
  <si>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</si>
  <si>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</si>
  <si>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</si>
  <si>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</si>
  <si>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</si>
  <si>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</si>
  <si>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</si>
  <si>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</si>
  <si>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</si>
  <si>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</si>
  <si>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</si>
  <si>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</si>
  <si>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</si>
  <si>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</si>
  <si>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</si>
  <si>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</si>
  <si>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</si>
  <si>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</si>
  <si>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</si>
  <si>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</si>
  <si>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</si>
  <si>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</si>
  <si>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</si>
  <si>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</si>
  <si>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</si>
  <si>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</si>
  <si>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</si>
  <si>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</si>
  <si>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</si>
  <si>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</si>
  <si>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</si>
  <si>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</si>
  <si>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</si>
  <si>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</si>
  <si>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</si>
  <si>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</si>
  <si>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</si>
  <si>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</si>
  <si>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</si>
  <si>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</si>
  <si>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</si>
  <si>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</si>
  <si>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</si>
  <si>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</si>
  <si>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</si>
  <si>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</si>
  <si>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</si>
  <si>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</si>
  <si>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</si>
  <si>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</si>
  <si>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</si>
  <si>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</si>
  <si>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</si>
  <si>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</si>
  <si>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</si>
  <si>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</si>
  <si>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</si>
  <si>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</si>
  <si>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</si>
  <si>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</si>
  <si>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</si>
  <si>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</si>
  <si>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</si>
  <si>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</si>
  <si>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</si>
  <si>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</si>
  <si>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</si>
  <si>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</si>
  <si>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</si>
  <si>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</si>
  <si>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</si>
  <si>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</si>
  <si>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</si>
  <si>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</si>
  <si>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</si>
  <si>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</si>
  <si>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</si>
  <si>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</si>
  <si>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</si>
  <si>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</si>
  <si>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</si>
  <si>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</si>
  <si>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</si>
  <si>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</si>
  <si>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</si>
  <si>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</si>
  <si>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</si>
  <si>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</si>
  <si>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</si>
  <si>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</si>
  <si>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</si>
  <si>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</si>
  <si>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</si>
  <si>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</si>
  <si>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</si>
  <si>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</si>
  <si>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</si>
  <si>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</si>
  <si>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</si>
  <si>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</si>
  <si>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</si>
  <si>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</si>
  <si>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</si>
  <si>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</si>
  <si>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</si>
  <si>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</si>
  <si>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</si>
  <si>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</si>
  <si>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</si>
  <si>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</si>
  <si>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</si>
  <si>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</si>
  <si>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</si>
  <si>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</si>
  <si>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</si>
  <si>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</si>
  <si>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</si>
  <si>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</si>
  <si>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</si>
  <si>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</si>
  <si>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</si>
  <si>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</si>
  <si>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</si>
  <si>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</si>
  <si>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</si>
  <si>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</si>
  <si>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</si>
  <si>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</si>
  <si>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</si>
  <si>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</si>
  <si>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</si>
  <si>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</si>
  <si>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</si>
  <si>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</si>
  <si>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</si>
  <si>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</si>
  <si>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</si>
  <si>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</si>
  <si>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</si>
  <si>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</si>
  <si>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</si>
  <si>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</si>
  <si>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</si>
  <si>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</si>
  <si>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</si>
  <si>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</si>
  <si>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</si>
  <si>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</si>
  <si>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</si>
  <si>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</si>
  <si>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</si>
  <si>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</si>
  <si>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</si>
  <si>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</si>
  <si>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</si>
  <si>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</si>
  <si>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</si>
  <si>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</si>
  <si>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</si>
  <si>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</si>
  <si>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</si>
  <si>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</si>
  <si>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</si>
  <si>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</si>
  <si>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</si>
  <si>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</si>
  <si>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</si>
  <si>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</si>
  <si>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</si>
  <si>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</si>
  <si>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</si>
  <si>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</si>
  <si>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</si>
  <si>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</si>
  <si>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</si>
  <si>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</si>
  <si>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</si>
  <si>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</si>
  <si>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</si>
  <si>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</si>
  <si>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</si>
  <si>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</si>
  <si>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</si>
  <si>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</si>
  <si>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</si>
  <si>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</si>
  <si>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</si>
  <si>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</si>
  <si>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</si>
  <si>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</si>
  <si>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</si>
  <si>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</si>
  <si>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</si>
  <si>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</si>
  <si>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</si>
  <si>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</si>
  <si>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</si>
  <si>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</si>
  <si>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</si>
  <si>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</si>
  <si>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</si>
  <si>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</si>
  <si>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</si>
  <si>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</si>
  <si>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</si>
  <si>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</si>
  <si>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</si>
  <si>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</si>
  <si>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</si>
  <si>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</si>
  <si>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</si>
  <si>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</si>
  <si>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</si>
  <si>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</si>
  <si>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</si>
  <si>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</si>
  <si>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</si>
  <si>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</si>
  <si>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</si>
  <si>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</si>
  <si>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</si>
  <si>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</si>
  <si>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</si>
  <si>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</si>
  <si>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</si>
  <si>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</si>
  <si>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</si>
  <si>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</si>
  <si>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</si>
  <si>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</si>
  <si>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</si>
  <si>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</si>
  <si>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</si>
  <si>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</si>
  <si>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</si>
  <si>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</si>
  <si>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</si>
  <si>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</si>
  <si>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</si>
  <si>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</si>
  <si>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</si>
  <si>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</si>
  <si>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</si>
  <si>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</si>
  <si>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</si>
  <si>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</si>
  <si>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</si>
  <si>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</si>
  <si>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</si>
  <si>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</si>
  <si>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</si>
  <si>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</si>
  <si>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</si>
  <si>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</si>
  <si>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</si>
  <si>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</si>
  <si>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</si>
  <si>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</si>
  <si>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</si>
  <si>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</si>
  <si>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</si>
  <si>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</si>
  <si>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</si>
  <si>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</si>
  <si>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</si>
  <si>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</si>
  <si>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</si>
  <si>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</si>
  <si>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</si>
  <si>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</si>
  <si>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</si>
  <si>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</si>
  <si>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</si>
  <si>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</si>
  <si>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</si>
  <si>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</si>
  <si>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</si>
  <si>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</si>
  <si>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</si>
  <si>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</si>
  <si>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</si>
  <si>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</si>
  <si>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</si>
  <si>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</si>
  <si>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</si>
  <si>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</si>
  <si>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</si>
  <si>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</si>
  <si>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</si>
  <si>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</si>
  <si>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</si>
  <si>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</si>
  <si>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</si>
  <si>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</si>
  <si>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</si>
  <si>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</si>
  <si>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</si>
  <si>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</si>
  <si>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</si>
  <si>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</si>
  <si>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</si>
  <si>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</si>
  <si>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</si>
  <si>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</si>
  <si>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</si>
  <si>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</si>
  <si>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</si>
  <si>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</si>
  <si>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</si>
  <si>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</si>
  <si>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</si>
  <si>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</si>
  <si>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</si>
  <si>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</si>
  <si>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</si>
  <si>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</si>
  <si>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</si>
  <si>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</si>
  <si>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</si>
  <si>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</si>
  <si>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</si>
  <si>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</si>
  <si>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</si>
  <si>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</si>
  <si>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</si>
  <si>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</si>
  <si>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</si>
  <si>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</si>
  <si>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</si>
  <si>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</si>
  <si>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</si>
  <si>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</si>
  <si>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</si>
  <si>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</si>
  <si>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</si>
  <si>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</si>
  <si>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</si>
  <si>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</si>
  <si>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</si>
  <si>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</si>
  <si>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</si>
  <si>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</si>
  <si>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</si>
  <si>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</si>
  <si>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</si>
  <si>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</si>
  <si>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</si>
  <si>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</si>
  <si>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</si>
  <si>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</si>
  <si>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</si>
  <si>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</si>
  <si>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</si>
  <si>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</si>
  <si>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</si>
  <si>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</si>
  <si>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</si>
  <si>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</si>
  <si>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</si>
  <si>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</si>
  <si>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</si>
  <si>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</si>
  <si>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</si>
  <si>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</si>
  <si>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</si>
  <si>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</si>
  <si>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</si>
  <si>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</si>
  <si>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</si>
  <si>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</si>
  <si>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</si>
  <si>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</si>
  <si>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</si>
  <si>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</si>
  <si>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</si>
  <si>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</si>
  <si>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</si>
  <si>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</si>
  <si>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</si>
  <si>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</si>
  <si>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</si>
  <si>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</si>
  <si>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</si>
  <si>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</si>
  <si>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</si>
  <si>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</si>
  <si>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</si>
  <si>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</si>
  <si>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</si>
  <si>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</si>
  <si>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</si>
  <si>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</si>
  <si>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</si>
  <si>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</si>
  <si>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</si>
  <si>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</si>
  <si>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</si>
  <si>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</si>
  <si>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</si>
  <si>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</si>
  <si>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</si>
  <si>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</si>
  <si>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</si>
  <si>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</si>
  <si>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</si>
  <si>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</si>
  <si>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</si>
  <si>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</si>
  <si>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</si>
  <si>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</si>
  <si>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</si>
  <si>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</si>
  <si>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</si>
  <si>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</si>
  <si>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</si>
  <si>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</si>
  <si>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</si>
  <si>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</si>
  <si>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</si>
  <si>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</si>
  <si>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</si>
  <si>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</si>
  <si>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</si>
  <si>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</si>
  <si>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</si>
  <si>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</si>
  <si>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</si>
  <si>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</si>
  <si>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</si>
  <si>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</si>
  <si>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</si>
  <si>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</si>
  <si>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</si>
  <si>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</si>
  <si>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</si>
  <si>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</si>
  <si>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</si>
  <si>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</si>
  <si>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</si>
  <si>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</si>
  <si>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</si>
  <si>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</si>
  <si>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</si>
  <si>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</si>
  <si>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</si>
  <si>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</si>
  <si>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</si>
  <si>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</si>
  <si>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</si>
  <si>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</si>
  <si>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</si>
  <si>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</si>
  <si>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</si>
  <si>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</si>
  <si>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</si>
  <si>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</si>
  <si>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</si>
  <si>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</si>
  <si>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</si>
  <si>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</si>
  <si>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</si>
  <si>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</si>
  <si>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</si>
  <si>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</si>
  <si>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</si>
  <si>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</si>
  <si>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</si>
  <si>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</si>
  <si>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</si>
  <si>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</si>
  <si>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</si>
  <si>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</si>
  <si>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</si>
  <si>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</si>
  <si>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</si>
  <si>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</si>
  <si>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</si>
  <si>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</si>
  <si>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</si>
  <si>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</si>
  <si>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</si>
  <si>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</si>
  <si>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</si>
  <si>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</si>
  <si>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</si>
  <si>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</si>
  <si>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</si>
  <si>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</si>
  <si>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</si>
  <si>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</si>
  <si>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</si>
  <si>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</si>
  <si>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</si>
  <si>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</si>
  <si>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</si>
  <si>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</si>
  <si>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</si>
  <si>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</si>
  <si>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</si>
  <si>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</si>
  <si>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</si>
  <si>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</si>
  <si>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</si>
  <si>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</si>
  <si>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</si>
  <si>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</si>
  <si>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</si>
  <si>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</si>
  <si>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</si>
  <si>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</si>
  <si>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</si>
  <si>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</si>
  <si>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</si>
  <si>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</si>
  <si>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</si>
  <si>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</si>
  <si>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</si>
  <si>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</si>
  <si>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</si>
  <si>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</si>
  <si>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</si>
  <si>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</si>
  <si>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</si>
  <si>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</si>
  <si>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</si>
  <si>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</si>
  <si>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</si>
  <si>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</si>
  <si>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</si>
  <si>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</si>
  <si>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</si>
  <si>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</si>
  <si>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</si>
  <si>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</si>
  <si>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</si>
  <si>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</si>
  <si>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</si>
  <si>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</si>
  <si>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</si>
  <si>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</si>
  <si>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</si>
  <si>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</si>
  <si>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</si>
  <si>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</si>
  <si>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</si>
  <si>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</si>
  <si>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</si>
  <si>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</si>
  <si>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</si>
  <si>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</si>
  <si>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</si>
  <si>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</si>
  <si>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</si>
  <si>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</si>
  <si>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</si>
  <si>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</si>
  <si>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</si>
  <si>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</si>
  <si>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</si>
  <si>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</si>
  <si>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</si>
  <si>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</si>
  <si>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</si>
  <si>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</si>
  <si>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</si>
  <si>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</si>
  <si>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</si>
  <si>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</si>
  <si>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</si>
  <si>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</si>
  <si>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</si>
  <si>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</si>
  <si>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</si>
  <si>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</si>
  <si>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</si>
  <si>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</si>
  <si>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</si>
  <si>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</si>
  <si>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</si>
  <si>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</si>
  <si>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</si>
  <si>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</si>
  <si>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</si>
  <si>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</si>
  <si>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</si>
  <si>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</si>
  <si>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</si>
  <si>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</si>
  <si>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</si>
  <si>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</si>
  <si>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</si>
  <si>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</si>
  <si>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</si>
  <si>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</si>
  <si>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</si>
  <si>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</si>
  <si>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</si>
  <si>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</si>
  <si>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</si>
  <si>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</si>
  <si>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</si>
  <si>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</si>
  <si>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</si>
  <si>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</si>
  <si>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</si>
  <si>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</si>
  <si>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</si>
  <si>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</si>
  <si>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</si>
  <si>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</si>
  <si>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</si>
  <si>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</si>
  <si>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</si>
  <si>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</si>
  <si>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</si>
  <si>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</si>
  <si>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</si>
  <si>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</si>
  <si>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</si>
  <si>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</si>
  <si>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</si>
  <si>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</si>
  <si>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</si>
  <si>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</si>
  <si>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</si>
  <si>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</si>
  <si>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</si>
  <si>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</si>
  <si>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</si>
  <si>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</si>
  <si>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</si>
  <si>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</si>
  <si>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</si>
  <si>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</si>
  <si>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</si>
  <si>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</si>
  <si>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</si>
  <si>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</si>
  <si>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</si>
  <si>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</si>
  <si>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</si>
  <si>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</si>
  <si>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</si>
  <si>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</si>
  <si>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</si>
  <si>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</si>
  <si>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</si>
  <si>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</si>
  <si>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</si>
  <si>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</si>
  <si>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</si>
  <si>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</si>
  <si>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</si>
  <si>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</si>
  <si>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</si>
  <si>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</si>
  <si>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</si>
  <si>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</si>
  <si>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</si>
  <si>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</si>
  <si>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</si>
  <si>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</si>
  <si>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</si>
  <si>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</si>
  <si>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</si>
  <si>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</si>
  <si>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</si>
  <si>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</si>
  <si>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</si>
  <si>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</si>
  <si>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</si>
  <si>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</si>
  <si>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</si>
  <si>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</si>
  <si>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</si>
  <si>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</si>
  <si>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</si>
  <si>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</si>
  <si>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</si>
  <si>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</si>
  <si>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</si>
  <si>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</si>
  <si>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</si>
  <si>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</si>
  <si>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</si>
  <si>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</si>
  <si>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</si>
  <si>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</si>
  <si>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</si>
  <si>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</si>
  <si>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</si>
  <si>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</si>
  <si>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</si>
  <si>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</si>
  <si>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</si>
  <si>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</si>
  <si>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</si>
  <si>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</si>
  <si>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</si>
  <si>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</si>
  <si>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</si>
  <si>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</si>
  <si>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</si>
  <si>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</si>
  <si>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</si>
  <si>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</si>
  <si>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</si>
  <si>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</si>
  <si>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</si>
  <si>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</si>
  <si>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</si>
  <si>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</si>
  <si>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</si>
  <si>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</si>
  <si>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</si>
  <si>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</si>
  <si>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</si>
  <si>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</si>
  <si>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</si>
  <si>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</si>
  <si>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</si>
  <si>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</si>
  <si>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</si>
  <si>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</si>
  <si>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</si>
  <si>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</si>
  <si>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</si>
  <si>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</si>
  <si>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</si>
  <si>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</si>
  <si>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</si>
  <si>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</si>
  <si>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</si>
  <si>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</si>
  <si>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</si>
  <si>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</si>
  <si>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</si>
  <si>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</si>
  <si>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</si>
  <si>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</si>
  <si>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</si>
  <si>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</si>
  <si>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</si>
  <si>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</si>
  <si>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</si>
  <si>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</si>
  <si>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</si>
  <si>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</si>
  <si>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</si>
  <si>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</si>
  <si>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</si>
  <si>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</si>
  <si>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</si>
  <si>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</si>
  <si>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</si>
  <si>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</si>
  <si>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</si>
  <si>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</si>
  <si>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</si>
  <si>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</si>
  <si>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</si>
  <si>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</si>
  <si>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</si>
  <si>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</si>
  <si>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</si>
  <si>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</si>
  <si>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</si>
  <si>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</si>
  <si>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</si>
  <si>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</si>
  <si>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</si>
  <si>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</si>
  <si>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</si>
  <si>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</si>
  <si>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</si>
  <si>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</si>
  <si>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</si>
  <si>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</si>
  <si>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</si>
  <si>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</si>
  <si>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</si>
  <si>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</si>
  <si>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</si>
  <si>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</si>
  <si>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</si>
  <si>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</si>
  <si>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</si>
  <si>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</si>
  <si>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</si>
  <si>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</si>
  <si>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</si>
  <si>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</si>
  <si>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</si>
  <si>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</si>
  <si>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</si>
  <si>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</si>
  <si>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</si>
  <si>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</si>
  <si>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</si>
  <si>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</si>
  <si>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</si>
  <si>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</si>
  <si>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</si>
  <si>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</si>
  <si>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</si>
  <si>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</si>
  <si>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</si>
  <si>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</si>
  <si>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</si>
  <si>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</si>
  <si>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</si>
  <si>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</si>
  <si>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</si>
  <si>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</si>
  <si>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</si>
  <si>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</si>
  <si>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</si>
  <si>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</si>
  <si>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</si>
  <si>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</si>
  <si>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</si>
  <si>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</si>
  <si>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</si>
  <si>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</si>
  <si>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</si>
  <si>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</si>
  <si>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</si>
  <si>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</si>
  <si>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</si>
  <si>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</si>
  <si>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</si>
  <si>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</si>
  <si>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</si>
  <si>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</si>
  <si>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</si>
  <si>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</si>
  <si>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</si>
  <si>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</si>
  <si>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</si>
  <si>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</si>
  <si>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</si>
  <si>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</si>
  <si>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</si>
  <si>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</si>
  <si>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</si>
  <si>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</si>
  <si>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</si>
  <si>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</si>
  <si>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</si>
  <si>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</si>
  <si>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</si>
  <si>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</si>
  <si>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</si>
  <si>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</si>
  <si>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</si>
  <si>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</si>
  <si>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</si>
  <si>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</si>
  <si>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</si>
  <si>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</si>
  <si>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</si>
  <si>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</si>
  <si>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</si>
  <si>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</si>
  <si>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</si>
  <si>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</si>
  <si>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</si>
  <si>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</si>
  <si>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</si>
  <si>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</si>
  <si>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</si>
  <si>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</si>
  <si>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</si>
  <si>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</si>
  <si>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</si>
  <si>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</si>
  <si>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</si>
  <si>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</si>
  <si>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</si>
  <si>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</si>
  <si>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</si>
  <si>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</si>
  <si>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</si>
  <si>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</si>
  <si>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</si>
  <si>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</si>
  <si>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</si>
  <si>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</si>
  <si>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</si>
  <si>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</si>
  <si>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</si>
  <si>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</si>
  <si>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</si>
  <si>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</si>
  <si>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</si>
  <si>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</si>
  <si>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</si>
  <si>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</si>
  <si>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</si>
  <si>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</si>
  <si>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</si>
  <si>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</si>
  <si>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</si>
  <si>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</si>
  <si>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</si>
  <si>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</si>
  <si>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</si>
  <si>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</si>
  <si>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</si>
  <si>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</si>
  <si>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</si>
  <si>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</si>
  <si>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</si>
  <si>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</si>
  <si>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</si>
  <si>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</si>
  <si>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</si>
  <si>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</si>
  <si>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</si>
  <si>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</si>
  <si>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</si>
  <si>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</si>
  <si>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</si>
  <si>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</si>
  <si>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</si>
  <si>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</si>
  <si>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</si>
  <si>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</si>
  <si>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</si>
  <si>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</si>
  <si>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</si>
  <si>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</si>
  <si>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</si>
  <si>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</si>
  <si>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</si>
  <si>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</si>
  <si>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</si>
  <si>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</si>
  <si>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</si>
  <si>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</si>
  <si>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</si>
  <si>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</si>
  <si>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</si>
  <si>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</si>
  <si>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</si>
  <si>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</si>
  <si>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</si>
  <si>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</si>
  <si>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</si>
  <si>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</si>
  <si>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</si>
  <si>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</si>
  <si>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</si>
  <si>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</si>
  <si>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</si>
  <si>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</si>
  <si>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</si>
  <si>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</si>
  <si>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</si>
  <si>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</si>
  <si>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</si>
  <si>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</si>
  <si>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</si>
  <si>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</si>
  <si>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</si>
  <si>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</si>
  <si>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</si>
  <si>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</si>
  <si>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</si>
  <si>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</si>
  <si>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</si>
  <si>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</si>
  <si>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</si>
  <si>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</si>
  <si>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</si>
  <si>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</si>
  <si>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</si>
  <si>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</si>
  <si>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</si>
  <si>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</si>
  <si>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</si>
  <si>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</si>
  <si>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</si>
  <si>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</si>
  <si>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</si>
  <si>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</si>
  <si>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</si>
  <si>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</si>
  <si>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</si>
  <si>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</si>
  <si>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</si>
  <si>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</si>
  <si>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</si>
  <si>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</si>
  <si>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</si>
  <si>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</si>
  <si>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</si>
  <si>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</si>
  <si>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</si>
  <si>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</si>
  <si>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</si>
  <si>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</si>
  <si>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</si>
  <si>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</si>
  <si>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</si>
  <si>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</si>
  <si>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</si>
  <si>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</si>
  <si>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</si>
  <si>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</si>
  <si>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</si>
  <si>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</si>
  <si>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</si>
  <si>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</si>
  <si>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</si>
  <si>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</si>
  <si>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</si>
  <si>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</si>
  <si>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</si>
  <si>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</si>
  <si>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</si>
  <si>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</si>
  <si>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</si>
  <si>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</si>
  <si>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</si>
  <si>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</si>
  <si>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</si>
  <si>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</si>
  <si>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</si>
  <si>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</si>
  <si>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</si>
  <si>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</si>
  <si>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</si>
  <si>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</si>
  <si>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</si>
  <si>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</si>
  <si>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</si>
  <si>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</si>
  <si>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</si>
  <si>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</si>
  <si>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</si>
  <si>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</si>
  <si>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</si>
  <si>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</si>
  <si>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</si>
  <si>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</si>
  <si>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</si>
  <si>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</si>
  <si>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</si>
  <si>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</si>
  <si>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</si>
  <si>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</si>
  <si>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</si>
  <si>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</si>
  <si>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</si>
  <si>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</si>
  <si>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</si>
  <si>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</si>
  <si>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</si>
  <si>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</si>
  <si>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</si>
  <si>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</si>
  <si>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</si>
  <si>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</si>
  <si>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</si>
  <si>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</si>
  <si>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</si>
  <si>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</si>
  <si>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</si>
  <si>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</si>
  <si>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</si>
  <si>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</si>
  <si>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</si>
  <si>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</si>
  <si>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</si>
  <si>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</si>
  <si>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</si>
  <si>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</si>
  <si>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</si>
  <si>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</si>
  <si>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</si>
  <si>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</si>
  <si>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</si>
  <si>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</si>
  <si>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</si>
  <si>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</si>
  <si>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</si>
  <si>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</si>
  <si>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</si>
  <si>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</si>
  <si>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</si>
  <si>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</si>
  <si>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</si>
  <si>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</si>
  <si>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</si>
  <si>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</si>
  <si>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</si>
  <si>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</si>
  <si>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</si>
  <si>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</si>
  <si>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</si>
  <si>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</si>
  <si>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</si>
  <si>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</si>
  <si>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</si>
  <si>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</si>
  <si>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</si>
  <si>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</si>
  <si>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</si>
  <si>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</si>
  <si>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</si>
  <si>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</si>
  <si>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</si>
  <si>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</si>
  <si>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</si>
  <si>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</si>
  <si>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</si>
  <si>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</si>
  <si>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</si>
  <si>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</si>
  <si>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</si>
  <si>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</si>
  <si>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</si>
  <si>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</si>
  <si>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</si>
  <si>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</si>
  <si>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</si>
  <si>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</si>
  <si>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</si>
  <si>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</si>
  <si>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</si>
  <si>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</si>
  <si>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</si>
  <si>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</si>
  <si>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</si>
  <si>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</si>
  <si>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</si>
  <si>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</si>
  <si>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</si>
  <si>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</si>
  <si>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</si>
  <si>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</si>
  <si>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</si>
  <si>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</si>
  <si>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</si>
  <si>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</si>
  <si>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</si>
  <si>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</si>
  <si>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</si>
  <si>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</si>
  <si>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</si>
  <si>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</si>
  <si>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</si>
  <si>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</si>
  <si>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</si>
  <si>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</si>
  <si>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</si>
  <si>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</si>
  <si>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</si>
  <si>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</si>
  <si>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</si>
  <si>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</si>
  <si>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</si>
  <si>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</si>
  <si>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</si>
  <si>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</si>
  <si>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</si>
  <si>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</si>
  <si>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</si>
  <si>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</si>
  <si>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</si>
  <si>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</si>
  <si>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</si>
  <si>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</si>
  <si>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</si>
  <si>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</si>
  <si>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</si>
  <si>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</si>
  <si>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</si>
  <si>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</si>
  <si>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</si>
  <si>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</si>
  <si>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</si>
  <si>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</si>
  <si>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</si>
  <si>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</si>
  <si>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</si>
  <si>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</si>
  <si>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</si>
  <si>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</si>
  <si>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</si>
  <si>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</si>
  <si>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</si>
  <si>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</si>
  <si>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</si>
  <si>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</si>
  <si>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</si>
  <si>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</si>
  <si>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</si>
  <si>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</si>
  <si>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</si>
  <si>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</si>
  <si>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</si>
  <si>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</si>
  <si>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</si>
  <si>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</si>
  <si>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</si>
  <si>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</si>
  <si>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</si>
  <si>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</si>
  <si>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</si>
  <si>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</si>
  <si>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</si>
  <si>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</si>
  <si>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</si>
  <si>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</si>
  <si>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</si>
  <si>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</si>
  <si>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</si>
  <si>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</si>
  <si>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</si>
  <si>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</si>
  <si>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</si>
  <si>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</si>
  <si>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</si>
  <si>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</si>
  <si>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</si>
  <si>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</si>
  <si>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</si>
  <si>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</si>
  <si>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</si>
  <si>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</si>
  <si>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</si>
  <si>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</si>
  <si>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</si>
  <si>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</si>
  <si>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</si>
  <si>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</si>
  <si>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</si>
  <si>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</si>
  <si>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</si>
  <si>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</si>
  <si>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</si>
  <si>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</si>
  <si>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</si>
  <si>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</si>
  <si>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</si>
  <si>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</si>
  <si>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</si>
  <si>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</si>
  <si>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</si>
  <si>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</si>
  <si>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</si>
  <si>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</si>
  <si>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</si>
  <si>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</si>
  <si>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</si>
  <si>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</si>
  <si>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</si>
  <si>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</si>
  <si>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</si>
  <si>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</si>
  <si>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</si>
  <si>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</si>
  <si>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</si>
  <si>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</si>
  <si>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</si>
  <si>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</si>
  <si>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</si>
  <si>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</si>
  <si>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</si>
  <si>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</si>
  <si>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</si>
  <si>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</si>
  <si>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</si>
  <si>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</si>
  <si>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</si>
  <si>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</si>
  <si>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</si>
  <si>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</si>
  <si>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</si>
  <si>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</si>
  <si>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</si>
  <si>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</si>
  <si>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</si>
  <si>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</si>
  <si>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</si>
  <si>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</si>
  <si>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</si>
  <si>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</si>
  <si>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</si>
  <si>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</si>
  <si>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</si>
  <si>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</si>
  <si>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</si>
  <si>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</si>
  <si>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</si>
  <si>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</si>
  <si>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</si>
  <si>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</si>
  <si>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</si>
  <si>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</si>
  <si>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</si>
  <si>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</si>
  <si>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</si>
  <si>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</si>
  <si>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</si>
  <si>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</si>
  <si>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</si>
  <si>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</si>
  <si>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</si>
  <si>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</si>
  <si>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</si>
  <si>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</si>
  <si>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</si>
  <si>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</si>
  <si>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</si>
  <si>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</si>
  <si>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</si>
  <si>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</si>
  <si>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</si>
  <si>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</si>
  <si>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</si>
  <si>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</si>
  <si>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</si>
  <si>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</si>
  <si>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</si>
  <si>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</si>
  <si>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</si>
  <si>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</si>
  <si>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</si>
  <si>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</si>
  <si>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</si>
  <si>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</si>
  <si>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</si>
  <si>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</si>
  <si>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</si>
  <si>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</si>
  <si>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</si>
  <si>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</si>
  <si>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</si>
  <si>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</si>
  <si>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</si>
  <si>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</si>
  <si>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</si>
  <si>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</si>
  <si>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</si>
  <si>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</si>
  <si>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</si>
  <si>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</si>
  <si>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</si>
  <si>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</si>
  <si>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</si>
  <si>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</si>
  <si>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</si>
  <si>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</si>
  <si>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</si>
  <si>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</si>
  <si>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</si>
  <si>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</si>
  <si>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</si>
  <si>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</si>
  <si>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</si>
  <si>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</si>
  <si>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</si>
  <si>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</si>
  <si>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</si>
  <si>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</si>
  <si>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</si>
  <si>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</si>
  <si>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</si>
  <si>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</si>
  <si>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</si>
  <si>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</si>
  <si>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</si>
  <si>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</si>
  <si>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</si>
  <si>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</si>
  <si>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</si>
  <si>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</si>
  <si>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</si>
  <si>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</si>
  <si>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</si>
  <si>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</si>
  <si>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</si>
  <si>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</si>
  <si>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</si>
  <si>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</si>
  <si>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</si>
  <si>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</si>
  <si>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</si>
  <si>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</si>
  <si>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</si>
  <si>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</si>
  <si>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</si>
  <si>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</si>
  <si>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</si>
  <si>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</si>
  <si>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</si>
  <si>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</si>
  <si>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</si>
  <si>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</si>
  <si>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</si>
  <si>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</si>
  <si>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</si>
  <si>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</si>
  <si>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</si>
  <si>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</si>
  <si>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</si>
  <si>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</si>
  <si>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</si>
  <si>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</si>
  <si>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</si>
  <si>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</si>
  <si>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</si>
  <si>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</si>
  <si>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</si>
  <si>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</si>
  <si>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</si>
  <si>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</si>
  <si>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</si>
  <si>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</si>
  <si>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</si>
  <si>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</si>
  <si>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</si>
  <si>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</si>
  <si>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</si>
  <si>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</si>
  <si>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</si>
  <si>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</si>
  <si>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</si>
  <si>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</si>
  <si>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</si>
  <si>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Count of state</t>
  </si>
  <si>
    <t>Column Labels</t>
  </si>
  <si>
    <t>Grand Total</t>
  </si>
  <si>
    <t>Row Labels</t>
  </si>
  <si>
    <t>(All)</t>
  </si>
  <si>
    <t>Count of country</t>
  </si>
  <si>
    <t>Count of outcome</t>
  </si>
  <si>
    <t>Parent Category</t>
  </si>
  <si>
    <t>Data Created Conversion</t>
  </si>
  <si>
    <t>Data Ended Conversion</t>
  </si>
  <si>
    <t>Goal</t>
  </si>
  <si>
    <t>Number Successful</t>
  </si>
  <si>
    <t>Number Failed</t>
  </si>
  <si>
    <t>Number Canceled</t>
  </si>
  <si>
    <t>Total Projects</t>
  </si>
  <si>
    <t>Percentage Canceled</t>
  </si>
  <si>
    <t>Percentage Successful</t>
  </si>
  <si>
    <t>Percentage Failed</t>
  </si>
  <si>
    <t>Less than 1000</t>
  </si>
  <si>
    <t>1000 to 4999</t>
  </si>
  <si>
    <t>5000 to 9999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</si>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</sst>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3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C00000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-0.24994659260841701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[Kickatart My Chart_YL.xlsx]Category!PivotTable3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924-2F43-A6A0-8B4F4CE55F5E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924-2F43-A6A0-8B4F4CE55F5E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924-2F43-A6A0-8B4F4CE55F5E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924-2F43-A6A0-8B4F4CE55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3131775"/>
        <c:axId val="404519807"/>
      </c:barChart>
      <c:catAx>
        <c:axId val="423131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9807"/>
        <c:crosses val="autoZero"/>
        <c:auto val="1"/>
        <c:lblAlgn val="ctr"/>
        <c:lblOffset val="100"/>
        <c:noMultiLvlLbl val="0"/>
      </c:catAx>
      <c:valAx>
        <c:axId val="40451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13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[Kickatart My Chart_YL.xlsx]Sub-Category!PivotTable6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1B-4B44-A878-523BBFD0B904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151B-4B44-A878-523BBFD0B904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51B-4B44-A878-523BBFD0B904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151B-4B44-A878-523BBFD0B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210959"/>
        <c:axId val="33214847"/>
      </c:barChart>
      <c:catAx>
        <c:axId val="3321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4847"/>
        <c:crosses val="autoZero"/>
        <c:auto val="1"/>
        <c:lblAlgn val="ctr"/>
        <c:lblOffset val="100"/>
        <c:noMultiLvlLbl val="0"/>
      </c:catAx>
      <c:valAx>
        <c:axId val="3321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[Kickatart My Chart_YL.xlsx]Years!PivotTable10</c:name>
    <c:fmtId val="0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Years!$B$6:$B$18</c:f>
              <c:numCache>
                <c:formatCode>General</c:formatCode>
                <c:ptCount val="12"/>
                <c:pt idx="0">
                  <c:v>177</c:v>
                </c:pt>
                <c:pt idx="1">
                  <c:v>205</c:v>
                </c:pt>
                <c:pt idx="2">
                  <c:v>181</c:v>
                </c:pt>
                <c:pt idx="3">
                  <c:v>188</c:v>
                </c:pt>
                <c:pt idx="4">
                  <c:v>238</c:v>
                </c:pt>
                <c:pt idx="5">
                  <c:v>211</c:v>
                </c:pt>
                <c:pt idx="6">
                  <c:v>194</c:v>
                </c:pt>
                <c:pt idx="7">
                  <c:v>167</c:v>
                </c:pt>
                <c:pt idx="8">
                  <c:v>146</c:v>
                </c:pt>
                <c:pt idx="9">
                  <c:v>183</c:v>
                </c:pt>
                <c:pt idx="10">
                  <c:v>180</c:v>
                </c:pt>
                <c:pt idx="11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8E-7A4F-9069-06F5F6DED37C}"/>
            </c:ext>
          </c:extLst>
        </c:ser>
        <c:ser>
          <c:idx val="1"/>
          <c:order val="1"/>
          <c:tx>
            <c:strRef>
              <c:f>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Years!$C$6:$C$18</c:f>
              <c:numCache>
                <c:formatCode>General</c:formatCode>
                <c:ptCount val="12"/>
                <c:pt idx="0">
                  <c:v>147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127</c:v>
                </c:pt>
                <c:pt idx="5">
                  <c:v>144</c:v>
                </c:pt>
                <c:pt idx="6">
                  <c:v>152</c:v>
                </c:pt>
                <c:pt idx="7">
                  <c:v>133</c:v>
                </c:pt>
                <c:pt idx="8">
                  <c:v>128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08E-7A4F-9069-06F5F6DED37C}"/>
            </c:ext>
          </c:extLst>
        </c:ser>
        <c:ser>
          <c:idx val="2"/>
          <c:order val="2"/>
          <c:tx>
            <c:strRef>
              <c:f>Years!$D$4:$D$5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Years!$D$6:$D$18</c:f>
              <c:numCache>
                <c:formatCode>General</c:formatCode>
                <c:ptCount val="12"/>
                <c:pt idx="0">
                  <c:v>33</c:v>
                </c:pt>
                <c:pt idx="1">
                  <c:v>28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25</c:v>
                </c:pt>
                <c:pt idx="6">
                  <c:v>45</c:v>
                </c:pt>
                <c:pt idx="7">
                  <c:v>32</c:v>
                </c:pt>
                <c:pt idx="8">
                  <c:v>25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08E-7A4F-9069-06F5F6DED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9250032"/>
        <c:axId val="1849241120"/>
      </c:lineChart>
      <c:catAx>
        <c:axId val="184925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241120"/>
        <c:crosses val="autoZero"/>
        <c:auto val="1"/>
        <c:lblAlgn val="ctr"/>
        <c:lblOffset val="100"/>
        <c:noMultiLvlLbl val="0"/>
      </c:catAx>
      <c:valAx>
        <c:axId val="1849241120"/>
        <c:scaling>
          <c:orientation val="minMax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25003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Outcomes</a:t>
            </a:r>
            <a:r>
              <a:rPr lang="zh-CN" altLang="en-US"/>
              <a:t> </a:t>
            </a:r>
            <a:r>
              <a:rPr lang="en-US" altLang="zh-CN"/>
              <a:t>Based</a:t>
            </a:r>
            <a:r>
              <a:rPr lang="zh-CN" altLang="en-US"/>
              <a:t> </a:t>
            </a:r>
            <a:r>
              <a:rPr lang="en-US" altLang="zh-CN"/>
              <a:t>on</a:t>
            </a:r>
            <a:r>
              <a:rPr lang="zh-CN" altLang="en-US"/>
              <a:t> </a:t>
            </a:r>
            <a:r>
              <a:rPr lang="en-US" altLang="zh-CN"/>
              <a:t>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Percentage'!$F$1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Percentage'!$A$2:$A$13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Percentage'!$F$2:$F$13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B1-704B-ABDA-3A0E8622420B}"/>
            </c:ext>
          </c:extLst>
        </c:ser>
        <c:ser>
          <c:idx val="1"/>
          <c:order val="1"/>
          <c:tx>
            <c:strRef>
              <c:f>'Bonus Percentage'!$G$1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Percentage'!$A$2:$A$13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Percentage'!$G$2:$G$13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B1-704B-ABDA-3A0E8622420B}"/>
            </c:ext>
          </c:extLst>
        </c:ser>
        <c:ser>
          <c:idx val="2"/>
          <c:order val="2"/>
          <c:tx>
            <c:strRef>
              <c:f>'Bonus Percentage'!$H$1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Percentage'!$A$2:$A$13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Percentage'!$H$2:$H$13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B1-704B-ABDA-3A0E86224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1535296"/>
        <c:axId val="1805551968"/>
      </c:lineChart>
      <c:catAx>
        <c:axId val="185153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551968"/>
        <c:crosses val="autoZero"/>
        <c:auto val="1"/>
        <c:lblAlgn val="ctr"/>
        <c:lblOffset val="100"/>
        <c:noMultiLvlLbl val="0"/>
      </c:catAx>
      <c:valAx>
        <c:axId val="180555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53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4</xdr:row>
      <xdr:rowOff>88900</xdr:rowOff>
    </xdr:from>
    <xdr:to>
      <xdr:col>13</xdr:col>
      <xdr:colOff>508000</xdr:colOff>
      <xdr:row>20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0C4256-4730-674E-8111-345D7D7ACC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5</xdr:row>
      <xdr:rowOff>0</xdr:rowOff>
    </xdr:from>
    <xdr:to>
      <xdr:col>14</xdr:col>
      <xdr:colOff>0</xdr:colOff>
      <xdr:row>30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146B24-520D-0A4A-B5AE-5CF6581EE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666750</xdr:colOff>
      <xdr:row>2</xdr:row>
      <xdr:rowOff>177800</xdr:rowOff>
    </xdr:from>
    <xdr:to>
      <xdr:col>13</xdr:col>
      <xdr:colOff>304800</xdr:colOff>
      <xdr:row>24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129E1B-3614-774A-96A3-3D74B7C03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363481</xdr:colOff>
      <xdr:row>4</xdr:row>
      <xdr:rowOff>204367</xdr:rowOff>
    </xdr:from>
    <xdr:to>
      <xdr:col>10</xdr:col>
      <xdr:colOff>613103</xdr:colOff>
      <xdr:row>29</xdr:row>
      <xdr:rowOff>87586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5F3974-FBE0-1249-BDC2-97A609FFEF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ng liu" refreshedDate="43614.283196990742" createdVersion="6" refreshedVersion="6" minRefreshableVersion="3" recordCount="4114" xr:uid="{DFDF271B-3CEF-6B41-A081-6D4FABE38420}">
  <cacheSource type="worksheet">
    <worksheetSource ref="A1:U4115" sheet="Origina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ng liu" refreshedDate="43618.567878240741" createdVersion="6" refreshedVersion="6" minRefreshableVersion="3" recordCount="4115" xr:uid="{D2FAEBE3-1690-5E43-B917-1D4FE0495C9F}">
  <cacheSource type="worksheet">
    <worksheetSource ref="A1:U1048576" sheet="Original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a Created Conversion" numFmtId="14">
      <sharedItems containsNonDate="0" containsDate="1" containsString="0" containsBlank="1" minDate="2009-05-17T08:55:13" maxDate="2017-03-15T20:30:07" count="4115">
        <d v="2015-06-22T05:10:11"/>
        <d v="2017-01-31T19:24:43"/>
        <d v="2016-02-05T21:51:23"/>
        <d v="2014-07-08T17:21:47"/>
        <d v="2015-11-20T01:01:19"/>
        <d v="2016-07-13T03:23:27"/>
        <d v="2014-06-04T06:44:10"/>
        <d v="2016-05-26T06:07:47"/>
        <d v="2016-04-09T03:40:12"/>
        <d v="2016-03-18T07:29:04"/>
        <d v="2014-05-21T06:37:59"/>
        <d v="2016-07-21T23:41:02"/>
        <d v="2014-06-01T22:07:05"/>
        <d v="2016-05-18T21:15:09"/>
        <d v="2014-06-18T05:38:08"/>
        <d v="2015-09-09T14:24:18"/>
        <d v="2014-05-02T00:06:51"/>
        <d v="2014-10-05T22:33:42"/>
        <d v="2014-08-18T18:00:56"/>
        <d v="2015-06-21T00:35:34"/>
        <d v="2015-07-15T23:11:52"/>
        <d v="2014-08-27T20:03:09"/>
        <d v="2014-12-17T02:52:20"/>
        <d v="2015-04-03T23:41:41"/>
        <d v="2015-08-14T00:41:03"/>
        <d v="2015-11-10T05:36:01"/>
        <d v="2014-07-08T17:22:24"/>
        <d v="2014-10-17T08:57:13"/>
        <d v="2015-11-17T04:08:04"/>
        <d v="2014-06-22T21:09:28"/>
        <d v="2014-07-22T12:01:55"/>
        <d v="2016-01-08T00:00:34"/>
        <d v="2016-04-01T20:03:37"/>
        <d v="2015-10-09T20:51:41"/>
        <d v="2014-07-21T12:43:21"/>
        <d v="2015-04-04T12:00:14"/>
        <d v="2015-03-05T12:22:05"/>
        <d v="2015-01-28T21:37:59"/>
        <d v="2013-04-11T06:22:24"/>
        <d v="2014-04-25T06:07:48"/>
        <d v="2014-05-30T10:08:08"/>
        <d v="2014-09-05T18:39:14"/>
        <d v="2014-11-28T20:20:26"/>
        <d v="2014-06-12T23:58:06"/>
        <d v="2014-08-23T07:22:17"/>
        <d v="2016-03-28T19:58:27"/>
        <d v="2015-11-16T04:09:34"/>
        <d v="2014-10-21T00:40:07"/>
        <d v="2015-01-29T17:24:20"/>
        <d v="2015-09-24T09:14:05"/>
        <d v="2014-12-22T23:04:18"/>
        <d v="2015-07-12T03:17:17"/>
        <d v="2014-06-17T21:50:46"/>
        <d v="2014-03-21T18:10:45"/>
        <d v="2015-11-25T22:07:01"/>
        <d v="2016-05-07T04:15:16"/>
        <d v="2015-05-25T18:10:24"/>
        <d v="2015-03-27T00:59:22"/>
        <d v="2014-10-20T22:52:52"/>
        <d v="2015-08-14T10:39:36"/>
        <d v="2014-03-04T02:38:37"/>
        <d v="2013-05-16T00:32:37"/>
        <d v="2013-02-07T00:11:18"/>
        <d v="2013-12-05T02:53:33"/>
        <d v="2013-06-08T05:26:21"/>
        <d v="2014-07-16T00:42:34"/>
        <d v="2016-06-19T01:23:40"/>
        <d v="2012-06-15T19:00:04"/>
        <d v="2014-01-24T18:39:51"/>
        <d v="2011-08-31T09:30:25"/>
        <d v="2011-07-07T02:30:45"/>
        <d v="2012-03-29T11:30:57"/>
        <d v="2012-10-26T05:14:41"/>
        <d v="2011-02-13T23:09:44"/>
        <d v="2015-12-22T16:41:35"/>
        <d v="2013-03-24T10:01:12"/>
        <d v="2011-10-28T21:35:58"/>
        <d v="2012-03-29T08:28:37"/>
        <d v="2016-08-22T22:32:01"/>
        <d v="2014-03-26T23:38:13"/>
        <d v="2013-11-05T07:00:56"/>
        <d v="2012-07-10T08:48:47"/>
        <d v="2011-09-10T00:41:01"/>
        <d v="2015-02-07T19:46:29"/>
        <d v="2011-04-15T23:11:26"/>
        <d v="2011-08-24T08:00:37"/>
        <d v="2015-10-14T18:20:45"/>
        <d v="2010-05-24T17:56:43"/>
        <d v="2014-05-27T20:48:51"/>
        <d v="2013-05-08T23:03:12"/>
        <d v="2011-06-12T12:08:19"/>
        <d v="2011-03-17T14:39:24"/>
        <d v="2016-12-17T09:46:23"/>
        <d v="2012-06-06T01:35:37"/>
        <d v="2014-03-18T22:13:42"/>
        <d v="2012-01-27T05:07:21"/>
        <d v="2010-05-26T20:54:01"/>
        <d v="2011-06-12T08:14:42"/>
        <d v="2012-11-02T00:04:34"/>
        <d v="2013-12-24T02:39:59"/>
        <d v="2012-10-15T23:04:46"/>
        <d v="2012-12-31T23:38:30"/>
        <d v="2010-11-23T08:08:53"/>
        <d v="2014-02-13T00:20:30"/>
        <d v="2011-03-10T21:41:06"/>
        <d v="2016-04-25T22:23:40"/>
        <d v="2012-03-19T23:38:21"/>
        <d v="2011-04-03T04:34:47"/>
        <d v="2013-04-01T19:42:50"/>
        <d v="2011-01-27T05:37:10"/>
        <d v="2013-10-11T03:47:33"/>
        <d v="2015-05-01T12:59:47"/>
        <d v="2014-03-20T06:01:58"/>
        <d v="2011-07-29T23:12:08"/>
        <d v="2011-11-14T11:34:48"/>
        <d v="2012-01-10T22:44:04"/>
        <d v="2011-02-21T16:55:55"/>
        <d v="2010-03-12T01:02:24"/>
        <d v="2011-06-29T06:17:16"/>
        <d v="2011-07-15T06:39:46"/>
        <d v="2016-09-03T06:11:47"/>
        <d v="2015-04-02T21:55:10"/>
        <d v="2016-08-11T15:21:47"/>
        <d v="2014-09-22T23:46:04"/>
        <d v="2015-04-21T03:17:22"/>
        <d v="2016-12-06T04:51:20"/>
        <d v="2015-05-11T19:08:57"/>
        <d v="2015-03-04T19:59:01"/>
        <d v="2016-09-15T10:28:13"/>
        <d v="2014-09-01T03:29:43"/>
        <d v="2014-05-20T02:58:12"/>
        <d v="2016-06-21T01:06:01"/>
        <d v="2014-09-24T00:30:07"/>
        <d v="2016-05-02T00:23:04"/>
        <d v="2015-08-06T02:50:18"/>
        <d v="2014-05-29T14:09:57"/>
        <d v="2015-04-02T14:50:34"/>
        <d v="2015-08-23T18:46:33"/>
        <d v="2015-07-01T11:10:41"/>
        <d v="2015-07-03T03:06:12"/>
        <d v="2015-02-18T09:45:32"/>
        <d v="2015-04-16T08:40:23"/>
        <d v="2014-10-27T02:26:18"/>
        <d v="2016-07-08T06:32:22"/>
        <d v="2015-02-12T23:17:52"/>
        <d v="2015-07-15T18:00:52"/>
        <d v="2016-11-19T05:23:18"/>
        <d v="2014-11-26T23:25:40"/>
        <d v="2016-01-28T11:45:36"/>
        <d v="2014-11-25T09:07:50"/>
        <d v="2015-03-27T08:53:02"/>
        <d v="2015-04-19T18:13:11"/>
        <d v="2014-08-24T06:51:40"/>
        <d v="2014-10-21T19:04:04"/>
        <d v="2015-04-21T18:08:15"/>
        <d v="2015-06-13T18:25:35"/>
        <d v="2014-06-04T07:59:56"/>
        <d v="2016-01-28T02:52:52"/>
        <d v="2014-09-22T06:50:28"/>
        <d v="2016-05-24T15:25:45"/>
        <d v="2015-06-17T02:54:51"/>
        <d v="2014-06-02T21:29:55"/>
        <d v="2014-07-15T08:02:36"/>
        <d v="2015-08-28T04:04:14"/>
        <d v="2014-07-21T23:18:21"/>
        <d v="2015-12-13T20:48:44"/>
        <d v="2016-12-17T06:49:22"/>
        <d v="2015-06-06T03:15:35"/>
        <d v="2015-02-18T01:02:50"/>
        <d v="2014-09-18T17:07:39"/>
        <d v="2015-08-01T04:28:03"/>
        <d v="2016-06-13T09:20:14"/>
        <d v="2015-02-12T14:28:43"/>
        <d v="2015-01-29T18:45:08"/>
        <d v="2015-03-09T23:12:56"/>
        <d v="2014-08-04T23:40:11"/>
        <d v="2015-07-07T00:46:39"/>
        <d v="2015-03-07T06:08:46"/>
        <d v="2015-10-28T03:55:45"/>
        <d v="2016-02-03T06:55:55"/>
        <d v="2015-03-05T04:47:23"/>
        <d v="2015-05-23T22:48:15"/>
        <d v="2016-12-08T05:17:12"/>
        <d v="2014-10-28T00:26:50"/>
        <d v="2014-07-05T23:59:22"/>
        <d v="2016-07-20T02:52:19"/>
        <d v="2017-02-02T00:30:34"/>
        <d v="2015-06-27T10:37:37"/>
        <d v="2014-08-06T09:23:35"/>
        <d v="2016-07-05T21:34:37"/>
        <d v="2016-06-06T20:37:26"/>
        <d v="2015-08-23T15:35:38"/>
        <d v="2014-09-18T00:00:32"/>
        <d v="2014-09-30T03:26:06"/>
        <d v="2016-01-07T04:55:31"/>
        <d v="2015-05-11T21:05:32"/>
        <d v="2015-09-12T18:01:38"/>
        <d v="2017-01-07T01:21:40"/>
        <d v="2014-09-05T14:12:02"/>
        <d v="2016-08-02T07:58:22"/>
        <d v="2014-08-16T07:00:03"/>
        <d v="2015-01-20T00:38:49"/>
        <d v="2015-09-09T03:16:04"/>
        <d v="2014-12-01T01:21:04"/>
        <d v="2016-07-05T19:00:03"/>
        <d v="2015-09-01T20:10:22"/>
        <d v="2016-07-16T05:06:23"/>
        <d v="2014-12-05T09:43:58"/>
        <d v="2014-11-16T13:52:47"/>
        <d v="2015-06-11T03:08:55"/>
        <d v="2015-09-02T06:33:12"/>
        <d v="2015-08-20T08:50:17"/>
        <d v="2016-02-17T02:08:40"/>
        <d v="2015-07-17T19:15:47"/>
        <d v="2015-01-05T20:22:29"/>
        <d v="2016-01-06T10:31:22"/>
        <d v="2015-03-04T04:00:37"/>
        <d v="2014-11-27T20:22:29"/>
        <d v="2015-03-16T20:04:49"/>
        <d v="2016-02-29T12:50:25"/>
        <d v="2015-07-10T20:27:10"/>
        <d v="2015-01-28T01:06:04"/>
        <d v="2015-01-27T23:28:38"/>
        <d v="2016-04-22T06:09:10"/>
        <d v="2015-05-11T10:38:46"/>
        <d v="2016-03-10T04:04:14"/>
        <d v="2015-04-12T20:59:04"/>
        <d v="2015-06-10T02:27:21"/>
        <d v="2015-04-02T21:28:25"/>
        <d v="2016-01-15T03:24:57"/>
        <d v="2015-05-05T23:39:11"/>
        <d v="2015-12-04T04:00:51"/>
        <d v="2015-01-29T00:49:06"/>
        <d v="2016-08-31T02:52:52"/>
        <d v="2015-05-12T05:50:59"/>
        <d v="2015-06-10T02:48:17"/>
        <d v="2015-11-13T07:01:39"/>
        <d v="2016-01-08T18:51:09"/>
        <d v="2016-12-10T04:06:00"/>
        <d v="2015-10-20T07:38:50"/>
        <d v="2013-03-21T22:00:11"/>
        <d v="2014-11-06T21:45:04"/>
        <d v="2011-11-15T16:49:50"/>
        <d v="2014-01-23T06:08:24"/>
        <d v="2010-02-04T12:45:59"/>
        <d v="2012-07-17T06:16:25"/>
        <d v="2010-10-29T13:43:25"/>
        <d v="2010-09-09T19:30:14"/>
        <d v="2011-11-23T23:35:09"/>
        <d v="2010-06-04T03:10:20"/>
        <d v="2013-05-07T18:34:51"/>
        <d v="2012-04-14T23:54:06"/>
        <d v="2010-03-29T20:54:18"/>
        <d v="2012-01-16T20:37:15"/>
        <d v="2015-09-17T03:51:50"/>
        <d v="2011-02-14T17:38:02"/>
        <d v="2013-02-14T23:27:47"/>
        <d v="2016-04-19T20:02:42"/>
        <d v="2011-05-19T06:14:26"/>
        <d v="2015-03-09T22:42:49"/>
        <d v="2010-06-01T23:07:59"/>
        <d v="2012-04-19T02:15:04"/>
        <d v="2011-01-12T10:57:08"/>
        <d v="2012-08-29T03:54:54"/>
        <d v="2012-04-11T19:53:15"/>
        <d v="2010-03-30T10:53:50"/>
        <d v="2010-01-27T09:11:47"/>
        <d v="2014-05-26T15:51:39"/>
        <d v="2011-09-23T08:39:38"/>
        <d v="2017-01-23T09:43:42"/>
        <d v="2011-04-05T01:47:50"/>
        <d v="2013-12-04T07:24:21"/>
        <d v="2010-02-27T02:36:31"/>
        <d v="2011-06-03T16:57:46"/>
        <d v="2012-03-02T02:53:49"/>
        <d v="2012-10-11T05:46:06"/>
        <d v="2012-02-28T06:57:54"/>
        <d v="2015-04-24T02:23:39"/>
        <d v="2012-09-12T05:58:59"/>
        <d v="2017-01-24T10:51:36"/>
        <d v="2014-04-15T19:10:35"/>
        <d v="2009-05-17T08:55:13"/>
        <d v="2010-01-17T03:04:52"/>
        <d v="2011-05-12T22:02:24"/>
        <d v="2011-12-27T22:43:00"/>
        <d v="2013-08-20T23:08:48"/>
        <d v="2013-02-09T00:35:24"/>
        <d v="2012-10-02T11:40:18"/>
        <d v="2012-05-22T09:03:13"/>
        <d v="2013-10-03T15:57:14"/>
        <d v="2010-12-14T13:51:37"/>
        <d v="2013-04-12T23:27:26"/>
        <d v="2011-09-27T00:16:39"/>
        <d v="2014-03-21T21:01:54"/>
        <d v="2010-06-14T07:01:34"/>
        <d v="2013-09-02T05:06:49"/>
        <d v="2012-08-13T16:24:43"/>
        <d v="2015-03-26T22:28:21"/>
        <d v="2014-03-11T16:07:28"/>
        <d v="2010-10-18T10:24:20"/>
        <d v="2011-03-25T04:02:18"/>
        <d v="2013-02-07T22:42:15"/>
        <d v="2012-01-26T01:33:58"/>
        <d v="2012-05-03T06:42:26"/>
        <d v="2012-07-24T07:16:37"/>
        <d v="2012-02-09T20:07:29"/>
        <d v="2013-03-01T01:05:33"/>
        <d v="2013-01-09T03:40:01"/>
        <d v="2011-01-24T21:40:10"/>
        <d v="2012-08-13T23:02:14"/>
        <d v="2011-10-05T09:23:43"/>
        <d v="2011-11-21T10:16:32"/>
        <d v="2013-03-16T02:03:52"/>
        <d v="2010-06-28T10:28:14"/>
        <d v="2013-01-31T00:59:48"/>
        <d v="2012-07-23T23:32:14"/>
        <d v="2014-11-08T03:09:57"/>
        <d v="2013-11-11T21:14:43"/>
        <d v="2013-02-25T05:55:51"/>
        <d v="2009-11-07T01:07:09"/>
        <d v="2015-11-23T18:13:53"/>
        <d v="2016-10-04T15:43:06"/>
        <d v="2016-04-13T18:40:48"/>
        <d v="2016-11-23T12:42:46"/>
        <d v="2015-06-29T20:01:48"/>
        <d v="2016-11-15T09:30:33"/>
        <d v="2017-02-09T12:33:26"/>
        <d v="2015-02-23T10:38:49"/>
        <d v="2015-10-02T03:43:08"/>
        <d v="2015-10-14T16:12:07"/>
        <d v="2013-04-15T17:22:43"/>
        <d v="2016-05-17T18:57:14"/>
        <d v="2015-09-16T21:19:37"/>
        <d v="2016-03-08T20:16:31"/>
        <d v="2015-04-07T21:22:37"/>
        <d v="2015-04-07T22:41:55"/>
        <d v="2015-10-14T19:18:38"/>
        <d v="2015-02-12T08:05:08"/>
        <d v="2016-07-08T23:08:10"/>
        <d v="2015-03-30T23:14:28"/>
        <d v="2017-02-06T21:03:27"/>
        <d v="2014-09-13T02:06:38"/>
        <d v="2016-03-30T23:44:25"/>
        <d v="2014-10-14T22:42:25"/>
        <d v="2015-04-18T04:18:14"/>
        <d v="2015-04-21T03:39:50"/>
        <d v="2015-09-14T17:00:21"/>
        <d v="2015-10-15T16:53:29"/>
        <d v="2015-07-22T19:05:16"/>
        <d v="2017-01-25T16:58:28"/>
        <d v="2016-08-04T06:35:09"/>
        <d v="2016-02-28T04:09:14"/>
        <d v="2014-09-08T09:01:08"/>
        <d v="2015-10-21T00:00:19"/>
        <d v="2016-03-10T00:52:01"/>
        <d v="2014-10-31T12:03:14"/>
        <d v="2016-02-16T00:16:33"/>
        <d v="2015-03-15T10:19:57"/>
        <d v="2016-05-18T01:38:41"/>
        <d v="2014-10-23T06:41:30"/>
        <d v="2015-06-09T02:33:00"/>
        <d v="2014-10-24T05:01:46"/>
        <d v="2014-07-17T10:03:11"/>
        <d v="2010-03-18T22:52:16"/>
        <d v="2014-05-22T01:37:52"/>
        <d v="2014-01-29T19:33:19"/>
        <d v="2012-04-21T00:01:58"/>
        <d v="2013-03-22T18:51:18"/>
        <d v="2015-02-08T19:32:02"/>
        <d v="2011-12-16T18:14:29"/>
        <d v="2016-12-08T00:05:00"/>
        <d v="2012-12-18T23:25:39"/>
        <d v="2016-02-25T18:50:44"/>
        <d v="2012-06-19T02:53:18"/>
        <d v="2011-08-03T02:20:31"/>
        <d v="2014-01-19T04:38:31"/>
        <d v="2016-07-25T15:51:56"/>
        <d v="2015-10-15T11:01:08"/>
        <d v="2016-01-01T18:43:28"/>
        <d v="2012-03-19T21:31:12"/>
        <d v="2015-12-29T22:16:32"/>
        <d v="2012-06-25T21:45:17"/>
        <d v="2012-08-23T22:01:40"/>
        <d v="2014-04-26T07:49:19"/>
        <d v="2014-12-07T23:45:47"/>
        <d v="2014-10-22T19:01:41"/>
        <d v="2015-07-27T03:49:51"/>
        <d v="2015-07-15T21:14:18"/>
        <d v="2016-06-28T06:49:40"/>
        <d v="2014-02-04T06:30:50"/>
        <d v="2015-04-18T05:52:52"/>
        <d v="2011-11-18T06:00:51"/>
        <d v="2011-08-08T22:12:51"/>
        <d v="2013-09-09T22:00:52"/>
        <d v="2016-02-18T00:38:02"/>
        <d v="2012-03-23T02:49:20"/>
        <d v="2012-06-22T18:33:26"/>
        <d v="2010-07-20T23:38:04"/>
        <d v="2015-03-16T00:02:06"/>
        <d v="2016-11-14T02:01:07"/>
        <d v="2014-04-16T20:15:47"/>
        <d v="2011-07-09T01:12:50"/>
        <d v="2015-10-15T17:56:57"/>
        <d v="2011-06-24T12:27:21"/>
        <d v="2014-01-07T20:04:22"/>
        <d v="2014-02-04T07:02:19"/>
        <d v="2011-04-05T08:53:57"/>
        <d v="2011-09-21T01:54:10"/>
        <d v="2013-09-26T22:39:50"/>
        <d v="2016-06-23T01:42:24"/>
        <d v="2015-04-20T04:33:17"/>
        <d v="2013-11-20T09:13:24"/>
        <d v="2012-07-09T22:49:38"/>
        <d v="2012-06-20T02:03:31"/>
        <d v="2013-09-12T06:31:05"/>
        <d v="2014-09-23T01:26:42"/>
        <d v="2014-01-09T14:30:31"/>
        <d v="2013-03-28T04:17:40"/>
        <d v="2015-06-23T11:46:37"/>
        <d v="2013-05-01T01:13:07"/>
        <d v="2014-02-12T10:40:31"/>
        <d v="2015-06-22T16:47:36"/>
        <d v="2014-08-12T11:14:57"/>
        <d v="2013-05-07T03:13:50"/>
        <d v="2012-01-26T14:01:39"/>
        <d v="2015-09-29T01:40:04"/>
        <d v="2016-01-31T22:05:14"/>
        <d v="2015-10-09T02:49:00"/>
        <d v="2014-05-19T23:24:05"/>
        <d v="2009-09-15T02:38:02"/>
        <d v="2013-08-27T07:34:27"/>
        <d v="2016-06-06T01:54:43"/>
        <d v="2015-08-22T22:26:21"/>
        <d v="2015-08-12T20:07:02"/>
        <d v="2013-10-30T01:01:42"/>
        <d v="2013-08-14T22:56:20"/>
        <d v="2013-07-01T13:41:53"/>
        <d v="2016-08-09T12:38:46"/>
        <d v="2015-10-19T11:15:58"/>
        <d v="2014-10-07T23:16:58"/>
        <d v="2016-02-24T04:39:13"/>
        <d v="2013-10-04T00:03:16"/>
        <d v="2015-01-21T02:19:43"/>
        <d v="2014-01-11T05:21:41"/>
        <d v="2011-12-18T02:46:01"/>
        <d v="2015-05-06T13:02:55"/>
        <d v="2015-02-02T07:00:20"/>
        <d v="2013-02-26T18:19:23"/>
        <d v="2014-04-24T23:11:35"/>
        <d v="2013-09-17T18:38:05"/>
        <d v="2014-01-16T03:43:20"/>
        <d v="2013-12-26T22:09:51"/>
        <d v="2015-04-13T21:53:35"/>
        <d v="2015-02-04T00:47:59"/>
        <d v="2014-10-26T22:12:51"/>
        <d v="2012-03-03T05:03:42"/>
        <d v="2013-09-30T21:40:01"/>
        <d v="2014-07-17T23:25:12"/>
        <d v="2013-04-14T21:47:40"/>
        <d v="2011-09-14T20:22:07"/>
        <d v="2014-04-30T18:01:15"/>
        <d v="2013-05-14T01:19:27"/>
        <d v="2011-06-11T08:02:21"/>
        <d v="2011-07-26T22:02:33"/>
        <d v="2016-04-29T01:22:15"/>
        <d v="2014-06-11T07:52:54"/>
        <d v="2012-08-09T03:37:44"/>
        <d v="2012-08-14T21:18:54"/>
        <d v="2012-05-12T09:01:23"/>
        <d v="2014-07-08T04:45:24"/>
        <d v="2013-11-27T09:01:29"/>
        <d v="2014-03-05T22:19:39"/>
        <d v="2014-07-25T03:08:38"/>
        <d v="2014-08-18T21:45:19"/>
        <d v="2017-01-18T12:53:49"/>
        <d v="2015-04-06T07:04:03"/>
        <d v="2014-04-29T04:24:01"/>
        <d v="2012-03-20T01:02:14"/>
        <d v="2015-03-03T02:51:49"/>
        <d v="2014-09-22T14:47:15"/>
        <d v="2013-07-10T17:00:15"/>
        <d v="2012-09-10T21:08:09"/>
        <d v="2016-03-19T02:31:30"/>
        <d v="2012-11-30T09:44:32"/>
        <d v="2015-09-26T03:32:52"/>
        <d v="2013-04-17T17:08:19"/>
        <d v="2014-05-03T03:37:19"/>
        <d v="2016-10-26T19:16:34"/>
        <d v="2016-12-10T06:18:20"/>
        <d v="2011-12-05T16:33:36"/>
        <d v="2012-07-24T04:14:45"/>
        <d v="2015-12-29T04:34:59"/>
        <d v="2016-08-14T05:50:30"/>
        <d v="2015-04-20T22:25:38"/>
        <d v="2014-06-10T00:56:05"/>
        <d v="2015-06-17T00:51:45"/>
        <d v="2013-12-13T03:21:14"/>
        <d v="2014-11-02T05:54:25"/>
        <d v="2011-11-11T23:17:29"/>
        <d v="2009-08-19T02:29:28"/>
        <d v="2010-03-11T02:15:51"/>
        <d v="2011-06-09T10:37:31"/>
        <d v="2012-02-17T18:17:05"/>
        <d v="2014-12-18T17:38:23"/>
        <d v="2012-02-11T04:36:27"/>
        <d v="2015-11-10T07:21:26"/>
        <d v="2013-07-11T18:15:20"/>
        <d v="2012-09-05T04:00:57"/>
        <d v="2012-03-27T05:35:01"/>
        <d v="2015-05-29T20:09:30"/>
        <d v="2016-01-31T09:13:59"/>
        <d v="2013-03-07T12:16:22"/>
        <d v="2016-10-06T22:48:47"/>
        <d v="2016-07-01T20:41:45"/>
        <d v="2014-07-10T19:44:07"/>
        <d v="2015-11-19T16:46:41"/>
        <d v="2015-03-28T23:41:20"/>
        <d v="2017-01-03T19:46:01"/>
        <d v="2015-08-07T19:47:04"/>
        <d v="2012-11-05T14:23:41"/>
        <d v="2015-11-10T21:51:01"/>
        <d v="2016-10-03T07:13:39"/>
        <d v="2016-03-01T05:58:45"/>
        <d v="2015-08-22T08:11:16"/>
        <d v="2016-05-02T22:12:49"/>
        <d v="2014-07-30T14:37:21"/>
        <d v="2015-07-07T19:12:24"/>
        <d v="2017-01-18T09:56:06"/>
        <d v="2015-06-01T03:05:07"/>
        <d v="2016-12-21T05:44:54"/>
        <d v="2015-06-02T19:11:08"/>
        <d v="2016-11-02T06:33:49"/>
        <d v="2016-04-13T05:10:08"/>
        <d v="2016-04-22T15:26:05"/>
        <d v="2015-09-24T00:27:50"/>
        <d v="2016-12-07T18:05:05"/>
        <d v="2015-06-24T13:16:47"/>
        <d v="2015-10-05T23:26:31"/>
        <d v="2016-04-14T00:04:23"/>
        <d v="2016-06-14T06:11:47"/>
        <d v="2015-01-06T00:36:46"/>
        <d v="2015-09-29T06:07:14"/>
        <d v="2016-03-04T22:41:56"/>
        <d v="2014-10-02T07:12:42"/>
        <d v="2016-06-04T20:46:00"/>
        <d v="2015-10-06T19:13:09"/>
        <d v="2015-09-02T21:01:55"/>
        <d v="2016-01-11T21:42:44"/>
        <d v="2015-09-30T02:40:48"/>
        <d v="2015-06-08T20:17:02"/>
        <d v="2017-01-18T21:17:25"/>
        <d v="2015-06-18T11:37:04"/>
        <d v="2015-11-10T19:48:16"/>
        <d v="2014-10-15T22:16:31"/>
        <d v="2014-09-19T21:26:12"/>
        <d v="2016-05-13T13:29:03"/>
        <d v="2015-12-08T01:38:37"/>
        <d v="2016-11-03T03:36:43"/>
        <d v="2015-02-23T02:11:45"/>
        <d v="2015-11-13T11:47:40"/>
        <d v="2014-11-17T23:30:45"/>
        <d v="2015-09-21T20:48:33"/>
        <d v="2016-11-18T14:20:15"/>
        <d v="2015-01-18T06:40:47"/>
        <d v="2016-02-12T03:37:55"/>
        <d v="2015-06-10T23:50:49"/>
        <d v="2016-06-14T21:25:33"/>
        <d v="2014-12-03T01:13:14"/>
        <d v="2015-12-11T03:07:03"/>
        <d v="2015-12-03T01:20:12"/>
        <d v="2016-01-20T00:09:29"/>
        <d v="2015-07-08T00:35:23"/>
        <d v="2015-10-05T22:11:28"/>
        <d v="2014-11-20T06:12:11"/>
        <d v="2016-09-19T15:38:27"/>
        <d v="2015-05-14T21:37:23"/>
        <d v="2015-01-27T16:19:12"/>
        <d v="2016-03-21T19:08:22"/>
        <d v="2015-08-14T18:53:13"/>
        <d v="2014-11-26T01:27:03"/>
        <d v="2016-08-24T02:47:47"/>
        <d v="2015-07-03T05:18:24"/>
        <d v="2015-02-20T22:45:19"/>
        <d v="2015-02-18T03:31:27"/>
        <d v="2015-02-14T22:11:56"/>
        <d v="2015-10-06T14:22:57"/>
        <d v="2015-01-17T01:30:07"/>
        <d v="2015-03-17T23:10:33"/>
        <d v="2016-09-18T23:28:06"/>
        <d v="2015-06-23T19:44:59"/>
        <d v="2016-01-08T18:18:51"/>
        <d v="2015-06-22T18:02:10"/>
        <d v="2014-11-03T10:34:20"/>
        <d v="2015-03-07T21:15:45"/>
        <d v="2016-03-17T23:43:26"/>
        <d v="2015-03-20T06:40:38"/>
        <d v="2016-10-04T02:31:32"/>
        <d v="2016-06-24T21:55:35"/>
        <d v="2014-11-05T05:03:01"/>
        <d v="2015-02-13T00:30:02"/>
        <d v="2015-03-11T00:09:22"/>
        <d v="2014-11-27T01:35:39"/>
        <d v="2015-05-20T00:03:35"/>
        <d v="2014-07-15T20:20:23"/>
        <d v="2014-07-29T05:50:56"/>
        <d v="2015-07-09T13:35:08"/>
        <d v="2015-04-08T20:36:49"/>
        <d v="2015-10-24T00:48:56"/>
        <d v="2015-05-17T03:06:20"/>
        <d v="2015-10-30T05:49:04"/>
        <d v="2015-03-24T00:56:26"/>
        <d v="2015-11-20T18:27:17"/>
        <d v="2016-08-03T05:45:46"/>
        <d v="2015-08-31T16:55:20"/>
        <d v="2016-05-25T06:29:00"/>
        <d v="2015-08-26T07:55:59"/>
        <d v="2017-01-26T14:01:47"/>
        <d v="2015-03-24T13:14:03"/>
        <d v="2015-11-10T00:26:43"/>
        <d v="2014-09-26T20:36:30"/>
        <d v="2014-07-11T22:12:18"/>
        <d v="2016-06-08T04:42:17"/>
        <d v="2016-06-11T23:35:38"/>
        <d v="2015-04-28T05:13:17"/>
        <d v="2015-04-15T04:44:01"/>
        <d v="2017-02-25T02:29:37"/>
        <d v="2015-07-13T18:25:39"/>
        <d v="2016-01-15T12:21:51"/>
        <d v="2014-06-13T21:37:37"/>
        <d v="2016-04-14T20:18:28"/>
        <d v="2015-08-07T19:52:01"/>
        <d v="2016-04-29T23:32:09"/>
        <d v="2015-10-26T20:49:25"/>
        <d v="2016-05-17T12:11:02"/>
        <d v="2015-01-28T03:17:09"/>
        <d v="2015-03-13T07:12:42"/>
        <d v="2015-05-07T15:55:50"/>
        <d v="2017-01-28T04:05:18"/>
        <d v="2017-01-24T19:14:22"/>
        <d v="2014-08-14T18:59:55"/>
        <d v="2016-11-09T15:05:15"/>
        <d v="2015-07-14T18:40:48"/>
        <d v="2015-07-14T20:37:54"/>
        <d v="2015-04-06T20:24:35"/>
        <d v="2014-09-16T20:58:59"/>
        <d v="2016-07-13T05:37:54"/>
        <d v="2014-07-13T01:27:47"/>
        <d v="2016-02-16T23:25:49"/>
        <d v="2014-09-09T21:38:28"/>
        <d v="2014-08-27T02:53:33"/>
        <d v="2014-10-20T05:53:04"/>
        <d v="2014-11-13T05:25:11"/>
        <d v="2016-11-01T21:34:10"/>
        <d v="2015-07-14T19:50:40"/>
        <d v="2015-06-09T03:58:33"/>
        <d v="2015-02-11T03:58:32"/>
        <d v="2016-02-18T00:18:39"/>
        <d v="2015-11-24T01:17:52"/>
        <d v="2015-06-24T08:51:29"/>
        <d v="2015-07-24T19:14:55"/>
        <d v="2014-10-10T22:47:59"/>
        <d v="2016-09-23T20:29:19"/>
        <d v="2014-12-17T15:30:47"/>
        <d v="2015-06-19T01:14:16"/>
        <d v="2015-03-14T20:59:35"/>
        <d v="2016-11-14T22:04:21"/>
        <d v="2014-07-19T00:58:18"/>
        <d v="2016-09-19T13:57:43"/>
        <d v="2015-03-28T00:57:02"/>
        <d v="2016-06-06T20:00:58"/>
        <d v="2016-05-16T22:02:00"/>
        <d v="2014-12-11T21:37:32"/>
        <d v="2014-12-01T10:16:04"/>
        <d v="2014-07-19T01:10:17"/>
        <d v="2014-06-13T07:47:07"/>
        <d v="2014-12-03T03:20:04"/>
        <d v="2015-01-08T23:26:21"/>
        <d v="2016-05-14T14:41:35"/>
        <d v="2016-04-21T14:02:18"/>
        <d v="2016-07-05T21:41:49"/>
        <d v="2014-08-13T17:02:11"/>
        <d v="2016-09-27T00:20:04"/>
        <d v="2017-02-12T23:22:02"/>
        <d v="2016-09-22T02:36:04"/>
        <d v="2014-06-19T16:21:31"/>
        <d v="2014-11-29T01:47:52"/>
        <d v="2015-07-04T21:09:30"/>
        <d v="2016-12-07T23:00:53"/>
        <d v="2015-09-15T07:30:53"/>
        <d v="2016-11-01T21:01:37"/>
        <d v="2016-07-28T20:14:01"/>
        <d v="2015-06-03T05:40:46"/>
        <d v="2016-11-22T14:01:03"/>
        <d v="2015-04-01T00:23:47"/>
        <d v="2017-01-02T20:55:59"/>
        <d v="2014-10-01T17:30:20"/>
        <d v="2014-06-26T03:15:02"/>
        <d v="2016-01-19T17:33:09"/>
        <d v="2014-08-16T03:20:45"/>
        <d v="2013-10-16T16:39:08"/>
        <d v="2016-12-11T21:31:21"/>
        <d v="2014-06-23T20:54:40"/>
        <d v="2016-10-25T22:26:27"/>
        <d v="2016-12-08T03:49:09"/>
        <d v="2016-12-22T09:37:48"/>
        <d v="2016-12-22T16:47:58"/>
        <d v="2016-11-03T04:53:03"/>
        <d v="2016-11-22T20:55:27"/>
        <d v="2014-07-15T18:56:40"/>
        <d v="2014-11-05T05:59:19"/>
        <d v="2014-07-18T04:38:22"/>
        <d v="2016-11-04T16:01:08"/>
        <d v="2016-01-15T21:20:32"/>
        <d v="2016-05-06T17:42:12"/>
        <d v="2016-12-30T23:54:42"/>
        <d v="2015-09-26T07:10:40"/>
        <d v="2014-10-28T20:48:27"/>
        <d v="2014-08-07T01:30:02"/>
        <d v="2017-01-18T01:17:27"/>
        <d v="2016-02-09T05:57:56"/>
        <d v="2012-01-01T20:34:51"/>
        <d v="2014-06-17T18:43:27"/>
        <d v="2012-03-10T00:19:38"/>
        <d v="2015-06-30T00:35:49"/>
        <d v="2011-05-31T20:19:23"/>
        <d v="2015-11-13T20:01:52"/>
        <d v="2013-03-13T06:01:27"/>
        <d v="2012-12-04T05:29:09"/>
        <d v="2011-07-08T01:05:57"/>
        <d v="2012-07-21T09:27:41"/>
        <d v="2011-11-07T22:53:11"/>
        <d v="2011-12-03T00:05:47"/>
        <d v="2013-07-31T15:11:01"/>
        <d v="2013-11-20T15:04:52"/>
        <d v="2015-04-08T08:57:00"/>
        <d v="2014-11-03T05:42:26"/>
        <d v="2013-11-01T22:37:20"/>
        <d v="2014-01-28T11:36:27"/>
        <d v="2014-10-31T19:29:54"/>
        <d v="2014-07-09T17:03:49"/>
        <d v="2015-06-07T08:31:22"/>
        <d v="2013-05-07T20:33:26"/>
        <d v="2014-02-20T03:01:52"/>
        <d v="2012-03-22T22:01:25"/>
        <d v="2012-11-14T03:58:23"/>
        <d v="2013-04-03T18:44:05"/>
        <d v="2012-09-05T06:01:49"/>
        <d v="2014-12-15T18:10:19"/>
        <d v="2014-07-12T01:19:26"/>
        <d v="2016-12-30T03:35:30"/>
        <d v="2013-01-26T02:04:32"/>
        <d v="2011-06-19T20:07:55"/>
        <d v="2016-09-26T15:06:57"/>
        <d v="2015-01-15T19:09:51"/>
        <d v="2012-12-06T22:58:41"/>
        <d v="2013-04-19T19:31:17"/>
        <d v="2011-02-16T23:24:19"/>
        <d v="2012-11-22T06:18:34"/>
        <d v="2010-09-09T01:04:28"/>
        <d v="2014-05-30T12:55:39"/>
        <d v="2016-10-27T23:20:13"/>
        <d v="2014-01-03T23:02:06"/>
        <d v="2016-11-17T01:36:10"/>
        <d v="2013-07-16T15:43:28"/>
        <d v="2015-08-11T09:09:21"/>
        <d v="2014-09-19T18:01:24"/>
        <d v="2015-01-17T23:48:03"/>
        <d v="2015-04-21T08:26:50"/>
        <d v="2013-11-16T09:58:10"/>
        <d v="2013-11-27T04:54:54"/>
        <d v="2013-01-16T04:59:29"/>
        <d v="2015-12-12T00:46:42"/>
        <d v="2009-09-12T06:21:59"/>
        <d v="2015-04-06T22:39:45"/>
        <d v="2014-01-24T23:43:38"/>
        <d v="2011-11-16T06:26:35"/>
        <d v="2015-09-03T21:27:25"/>
        <d v="2013-07-02T04:32:57"/>
        <d v="2014-03-31T21:51:20"/>
        <d v="2010-09-15T21:25:05"/>
        <d v="2011-04-03T21:10:25"/>
        <d v="2013-05-09T05:01:14"/>
        <d v="2012-07-26T23:11:42"/>
        <d v="2012-03-19T23:34:09"/>
        <d v="2014-02-05T08:35:19"/>
        <d v="2013-01-29T19:15:15"/>
        <d v="2012-03-15T06:20:34"/>
        <d v="2013-10-02T20:03:46"/>
        <d v="2012-05-30T05:09:48"/>
        <d v="2013-01-03T09:28:00"/>
        <d v="2013-01-02T06:08:59"/>
        <d v="2013-10-10T23:44:06"/>
        <d v="2013-10-09T01:58:03"/>
        <d v="2013-06-17T22:47:24"/>
        <d v="2011-07-12T07:45:37"/>
        <d v="2012-02-24T19:42:46"/>
        <d v="2013-08-17T02:11:25"/>
        <d v="2012-03-29T04:51:28"/>
        <d v="2014-08-31T19:09:47"/>
        <d v="2012-03-28T21:00:46"/>
        <d v="2014-08-12T15:24:14"/>
        <d v="2011-06-02T00:05:20"/>
        <d v="2012-08-02T05:32:04"/>
        <d v="2011-05-03T03:47:58"/>
        <d v="2011-07-06T07:32:06"/>
        <d v="2011-05-28T00:45:12"/>
        <d v="2011-08-08T21:35:39"/>
        <d v="2017-01-24T20:05:11"/>
        <d v="2014-11-19T07:24:46"/>
        <d v="2013-12-21T01:00:30"/>
        <d v="2012-08-02T06:21:02"/>
        <d v="2013-06-18T20:26:42"/>
        <d v="2013-01-08T05:25:52"/>
        <d v="2012-06-21T04:02:45"/>
        <d v="2011-05-16T22:50:01"/>
        <d v="2014-10-03T03:01:43"/>
        <d v="2013-03-09T01:54:03"/>
        <d v="2012-01-17T19:23:31"/>
        <d v="2012-07-31T02:11:21"/>
        <d v="2013-12-12T04:57:34"/>
        <d v="2014-05-10T01:12:22"/>
        <d v="2015-03-31T03:07:45"/>
        <d v="2012-09-06T03:44:10"/>
        <d v="2015-02-21T04:20:52"/>
        <d v="2010-03-13T10:48:38"/>
        <d v="2012-10-04T12:21:24"/>
        <d v="2012-03-05T05:55:30"/>
        <d v="2012-01-19T16:21:47"/>
        <d v="2012-06-13T06:13:02"/>
        <d v="2016-05-15T00:14:00"/>
        <d v="2013-02-20T17:37:05"/>
        <d v="2012-03-28T20:31:34"/>
        <d v="2011-11-22T21:12:15"/>
        <d v="2014-03-21T02:04:35"/>
        <d v="2013-05-29T00:44:52"/>
        <d v="2012-04-06T15:59:18"/>
        <d v="2013-09-07T06:21:58"/>
        <d v="2014-04-02T04:57:42"/>
        <d v="2011-12-19T02:33:05"/>
        <d v="2012-08-23T23:19:16"/>
        <d v="2016-08-25T10:26:27"/>
        <d v="2014-10-12T01:07:43"/>
        <d v="2013-09-09T19:13:03"/>
        <d v="2016-11-21T11:11:20"/>
        <d v="2014-09-23T21:25:52"/>
        <d v="2016-07-27T09:56:36"/>
        <d v="2014-02-24T14:24:15"/>
        <d v="2015-06-11T00:09:36"/>
        <d v="2015-03-16T00:00:33"/>
        <d v="2015-02-16T08:34:24"/>
        <d v="2016-03-24T00:51:57"/>
        <d v="2016-06-02T02:07:33"/>
        <d v="2016-10-14T00:19:55"/>
        <d v="2015-01-18T00:58:29"/>
        <d v="2016-11-28T10:05:46"/>
        <d v="2016-06-24T08:00:17"/>
        <d v="2016-08-27T12:29:16"/>
        <d v="2015-10-14T18:57:11"/>
        <d v="2015-03-16T22:53:38"/>
        <d v="2015-05-05T00:41:08"/>
        <d v="2013-10-23T16:35:13"/>
        <d v="2016-08-18T04:10:04"/>
        <d v="2013-10-12T18:19:08"/>
        <d v="2012-01-13T07:49:26"/>
        <d v="2013-09-24T07:33:58"/>
        <d v="2012-11-17T23:33:17"/>
        <d v="2015-01-21T20:18:38"/>
        <d v="2009-10-02T07:31:46"/>
        <d v="2013-12-08T05:39:58"/>
        <d v="2013-03-10T01:17:37"/>
        <d v="2013-08-02T05:32:03"/>
        <d v="2013-10-30T18:28:15"/>
        <d v="2011-01-25T00:48:47"/>
        <d v="2012-10-02T09:00:40"/>
        <d v="2013-04-04T19:00:34"/>
        <d v="2015-09-01T22:22:11"/>
        <d v="2013-01-02T16:55:27"/>
        <d v="2013-11-19T23:56:00"/>
        <d v="2010-11-23T10:35:24"/>
        <d v="2012-05-09T00:55:05"/>
        <d v="2012-09-27T12:42:18"/>
        <d v="2011-11-30T11:01:26"/>
        <d v="2011-08-05T01:39:10"/>
        <d v="2016-01-03T03:27:15"/>
        <d v="2012-03-14T00:15:46"/>
        <d v="2016-12-10T03:35:11"/>
        <d v="2016-08-22T01:53:33"/>
        <d v="2012-04-28T04:00:55"/>
        <d v="2011-07-27T23:04:45"/>
        <d v="2014-09-05T23:49:03"/>
        <d v="2013-10-22T21:46:19"/>
        <d v="2014-07-22T05:45:30"/>
        <d v="2010-05-06T09:48:03"/>
        <d v="2015-03-03T02:32:43"/>
        <d v="2016-05-07T04:33:30"/>
        <d v="2010-09-10T08:03:49"/>
        <d v="2015-08-03T01:57:06"/>
        <d v="2012-10-29T21:31:48"/>
        <d v="2011-12-01T23:11:50"/>
        <d v="2011-04-13T07:22:42"/>
        <d v="2016-03-01T01:23:22"/>
        <d v="2010-04-24T00:28:34"/>
        <d v="2014-07-10T04:10:22"/>
        <d v="2012-08-29T00:06:20"/>
        <d v="2015-12-04T06:55:37"/>
        <d v="2010-11-25T10:45:26"/>
        <d v="2014-02-11T09:33:10"/>
        <d v="2011-08-12T09:37:03"/>
        <d v="2010-06-12T00:14:15"/>
        <d v="2012-06-21T21:34:00"/>
        <d v="2017-01-02T18:05:19"/>
        <d v="2014-01-03T05:07:25"/>
        <d v="2012-10-12T07:37:27"/>
        <d v="2012-04-05T08:20:19"/>
        <d v="2012-07-26T23:19:07"/>
        <d v="2012-01-29T21:18:34"/>
        <d v="2010-09-14T01:28:54"/>
        <d v="2014-06-13T03:38:50"/>
        <d v="2014-11-02T02:59:21"/>
        <d v="2012-11-14T20:24:05"/>
        <d v="2013-10-15T21:07:02"/>
        <d v="2011-10-31T09:06:16"/>
        <d v="2014-08-27T17:43:13"/>
        <d v="2014-10-23T04:02:03"/>
        <d v="2013-01-15T03:37:49"/>
        <d v="2013-10-29T02:08:31"/>
        <d v="2010-06-09T05:28:50"/>
        <d v="2012-04-15T00:44:55"/>
        <d v="2012-09-29T01:41:53"/>
        <d v="2012-03-10T10:42:49"/>
        <d v="2010-05-15T02:58:26"/>
        <d v="2014-02-10T13:38:22"/>
        <d v="2013-02-06T04:15:45"/>
        <d v="2014-03-13T09:03:29"/>
        <d v="2014-04-04T22:41:24"/>
        <d v="2015-12-30T13:00:29"/>
        <d v="2011-12-06T05:34:49"/>
        <d v="2013-10-05T00:09:17"/>
        <d v="2012-08-03T16:30:48"/>
        <d v="2013-05-22T23:18:58"/>
        <d v="2015-06-27T05:12:06"/>
        <d v="2017-01-11T07:19:05"/>
        <d v="2016-01-14T01:14:20"/>
        <d v="2016-10-30T21:01:45"/>
        <d v="2016-03-15T19:00:50"/>
        <d v="2016-12-29T01:57:06"/>
        <d v="2016-08-10T23:00:48"/>
        <d v="2016-05-01T23:45:06"/>
        <d v="2016-02-12T00:52:44"/>
        <d v="2015-12-23T06:02:56"/>
        <d v="2015-12-18T23:01:01"/>
        <d v="2016-04-20T20:41:12"/>
        <d v="2016-10-19T19:43:32"/>
        <d v="2014-12-26T08:56:39"/>
        <d v="2015-07-10T01:00:39"/>
        <d v="2016-08-04T12:05:00"/>
        <d v="2015-02-26T02:55:59"/>
        <d v="2016-10-17T18:15:33"/>
        <d v="2015-03-20T00:16:03"/>
        <d v="2014-12-20T09:11:05"/>
        <d v="2017-01-31T20:02:35"/>
        <d v="2017-01-05T21:38:55"/>
        <d v="2016-01-04T22:05:53"/>
        <d v="2016-09-12T20:15:19"/>
        <d v="2015-07-23T20:05:19"/>
        <d v="2016-09-24T05:24:06"/>
        <d v="2016-09-06T20:15:32"/>
        <d v="2016-02-22T11:06:14"/>
        <d v="2014-07-17T01:20:34"/>
        <d v="2017-01-07T12:16:47"/>
        <d v="2016-12-17T10:17:33"/>
        <d v="2015-04-17T22:01:00"/>
        <d v="2014-08-06T01:46:38"/>
        <d v="2015-09-10T05:21:33"/>
        <d v="2016-02-24T22:59:16"/>
        <d v="2016-04-29T21:43:05"/>
        <d v="2015-06-30T06:24:57"/>
        <d v="2016-01-23T03:36:37"/>
        <d v="2016-01-26T12:25:01"/>
        <d v="2016-05-16T15:00:28"/>
        <d v="2014-10-17T02:42:02"/>
        <d v="2014-07-11T03:43:42"/>
        <d v="2016-09-02T23:04:46"/>
        <d v="2016-07-23T21:01:25"/>
        <d v="2015-02-26T07:46:48"/>
        <d v="2015-12-02T04:13:30"/>
        <d v="2015-11-16T23:25:00"/>
        <d v="2014-05-14T12:04:10"/>
        <d v="2016-09-01T13:33:45"/>
        <d v="2016-08-30T03:24:55"/>
        <d v="2014-08-04T23:49:24"/>
        <d v="2016-06-17T23:09:48"/>
        <d v="2016-03-09T03:11:59"/>
        <d v="2016-10-10T04:09:28"/>
        <d v="2014-10-09T11:18:50"/>
        <d v="2014-11-05T03:34:40"/>
        <d v="2014-06-28T01:47:40"/>
        <d v="2014-10-29T07:28:17"/>
        <d v="2015-10-05T09:03:21"/>
        <d v="2014-10-14T12:11:30"/>
        <d v="2017-01-14T06:26:00"/>
        <d v="2016-12-16T22:16:53"/>
        <d v="2015-11-17T21:25:14"/>
        <d v="2017-02-14T22:01:01"/>
        <d v="2016-01-19T22:00:27"/>
        <d v="2015-09-29T19:59:43"/>
        <d v="2014-12-04T05:57:52"/>
        <d v="2016-11-02T19:00:23"/>
        <d v="2016-11-29T00:25:15"/>
        <d v="2016-05-20T19:30:46"/>
        <d v="2016-07-11T00:54:22"/>
        <d v="2014-11-04T02:33:15"/>
        <d v="2016-12-10T15:34:12"/>
        <d v="2015-12-02T01:00:56"/>
        <d v="2014-11-12T05:03:35"/>
        <d v="2015-10-27T02:04:55"/>
        <d v="2016-02-22T07:34:16"/>
        <d v="2015-10-12T21:12:15"/>
        <d v="2016-06-14T16:48:53"/>
        <d v="2015-01-06T04:22:29"/>
        <d v="2015-05-03T06:40:09"/>
        <d v="2015-09-24T11:02:51"/>
        <d v="2015-04-17T20:31:17"/>
        <d v="2015-05-22T03:04:21"/>
        <d v="2016-01-01T18:56:03"/>
        <d v="2015-02-15T01:00:37"/>
        <d v="2016-02-26T14:46:56"/>
        <d v="2014-09-23T05:49:07"/>
        <d v="2017-01-20T20:03:25"/>
        <d v="2015-02-09T22:05:07"/>
        <d v="2016-08-29T16:35:49"/>
        <d v="2015-11-16T23:20:10"/>
        <d v="2016-05-24T21:00:25"/>
        <d v="2016-11-14T22:34:40"/>
        <d v="2016-07-04T09:00:04"/>
        <d v="2015-01-12T20:23:40"/>
        <d v="2012-12-06T15:46:30"/>
        <d v="2015-04-26T00:44:22"/>
        <d v="2016-02-18T10:33:43"/>
        <d v="2016-11-18T07:37:26"/>
        <d v="2016-07-28T22:00:09"/>
        <d v="2014-07-11T06:26:32"/>
        <d v="2014-07-31T21:42:28"/>
        <d v="2015-04-20T11:04:15"/>
        <d v="2015-01-08T03:13:21"/>
        <d v="2014-07-25T01:59:10"/>
        <d v="2015-11-12T01:26:00"/>
        <d v="2014-10-07T00:38:35"/>
        <d v="2016-08-16T06:16:29"/>
        <d v="2016-01-13T15:20:45"/>
        <d v="2015-08-16T00:07:57"/>
        <d v="2014-07-30T05:20:25"/>
        <d v="2016-04-24T00:08:15"/>
        <d v="2017-02-09T09:08:52"/>
        <d v="2014-07-12T01:26:39"/>
        <d v="2016-02-07T04:49:05"/>
        <d v="2015-02-23T22:16:17"/>
        <d v="2016-11-05T01:54:43"/>
        <d v="2015-02-13T02:37:23"/>
        <d v="2015-02-11T23:57:36"/>
        <d v="2015-03-17T02:54:53"/>
        <d v="2016-03-03T11:38:28"/>
        <d v="2016-07-06T00:22:21"/>
        <d v="2016-08-01T05:44:22"/>
        <d v="2013-05-23T10:28:23"/>
        <d v="2014-01-22T14:08:42"/>
        <d v="2013-06-21T04:06:22"/>
        <d v="2013-11-22T01:32:11"/>
        <d v="2016-03-11T13:54:24"/>
        <d v="2013-10-25T10:30:59"/>
        <d v="2012-09-11T05:17:02"/>
        <d v="2015-10-18T23:04:53"/>
        <d v="2014-01-07T00:58:17"/>
        <d v="2011-09-17T04:09:01"/>
        <d v="2013-12-05T09:09:05"/>
        <d v="2012-04-07T02:41:56"/>
        <d v="2014-07-18T14:04:10"/>
        <d v="2015-12-15T09:00:11"/>
        <d v="2011-06-07T09:42:01"/>
        <d v="2016-04-19T18:35:36"/>
        <d v="2014-04-11T08:18:53"/>
        <d v="2014-12-30T03:14:52"/>
        <d v="2012-07-12T02:44:48"/>
        <d v="2014-06-03T20:49:43"/>
        <d v="2014-07-10T02:53:24"/>
        <d v="2016-02-13T21:06:15"/>
        <d v="2014-07-26T01:48:11"/>
        <d v="2014-05-16T22:08:07"/>
        <d v="2014-03-26T00:11:07"/>
        <d v="2015-05-27T09:32:55"/>
        <d v="2015-04-29T09:27:33"/>
        <d v="2016-03-12T00:41:12"/>
        <d v="2012-12-07T05:37:18"/>
        <d v="2016-01-28T04:22:17"/>
        <d v="2011-09-09T22:07:13"/>
        <d v="2013-07-31T17:53:40"/>
        <d v="2014-09-03T17:25:54"/>
        <d v="2014-01-22T00:01:17"/>
        <d v="2014-03-14T23:18:15"/>
        <d v="2015-04-14T01:04:28"/>
        <d v="2016-01-15T07:39:31"/>
        <d v="2016-06-17T23:32:18"/>
        <d v="2013-10-30T06:05:25"/>
        <d v="2016-04-19T10:19:50"/>
        <d v="2014-05-12T14:50:21"/>
        <d v="2014-02-22T08:15:27"/>
        <d v="2012-03-05T22:46:15"/>
        <d v="2014-06-24T01:40:24"/>
        <d v="2012-02-13T20:17:15"/>
        <d v="2016-10-19T23:03:10"/>
        <d v="2012-11-08T03:23:42"/>
        <d v="2015-12-09T09:53:10"/>
        <d v="2014-11-20T23:13:31"/>
        <d v="2014-07-16T04:27:00"/>
        <d v="2013-09-09T13:18:07"/>
        <d v="2016-02-29T21:41:35"/>
        <d v="2012-04-11T01:20:08"/>
        <d v="2015-11-25T19:21:53"/>
        <d v="2014-03-06T08:59:39"/>
        <d v="2014-03-25T00:01:04"/>
        <d v="2011-09-14T01:56:40"/>
        <d v="2016-02-13T03:25:16"/>
        <d v="2013-05-16T21:53:45"/>
        <d v="2014-03-20T17:34:08"/>
        <d v="2015-03-31T21:00:51"/>
        <d v="2015-07-27T19:58:50"/>
        <d v="2016-06-14T12:51:34"/>
        <d v="2014-10-15T01:30:00"/>
        <d v="2014-07-08T20:35:17"/>
        <d v="2016-05-06T11:21:33"/>
        <d v="2014-09-27T04:55:00"/>
        <d v="2015-11-25T02:47:48"/>
        <d v="2016-12-02T07:46:11"/>
        <d v="2014-07-01T14:46:21"/>
        <d v="2014-11-15T11:50:28"/>
        <d v="2016-07-08T04:44:54"/>
        <d v="2015-11-19T21:07:09"/>
        <d v="2016-03-25T00:40:21"/>
        <d v="2017-01-02T02:45:31"/>
        <d v="2014-12-02T13:20:26"/>
        <d v="2015-07-07T16:05:21"/>
        <d v="2015-06-09T21:47:30"/>
        <d v="2015-01-18T05:08:47"/>
        <d v="2015-11-17T09:38:46"/>
        <d v="2015-03-30T09:22:00"/>
        <d v="2014-08-03T22:56:32"/>
        <d v="2014-03-26T03:52:53"/>
        <d v="2014-08-21T04:19:43"/>
        <d v="2016-11-01T09:06:21"/>
        <d v="2016-05-17T22:02:46"/>
        <d v="2015-11-10T03:54:35"/>
        <d v="2015-08-08T07:27:43"/>
        <d v="2015-04-15T22:01:52"/>
        <d v="2015-05-19T22:08:25"/>
        <d v="2015-08-07T07:36:46"/>
        <d v="2014-07-15T23:20:08"/>
        <d v="2015-01-25T06:42:42"/>
        <d v="2014-10-06T20:04:40"/>
        <d v="2014-11-09T07:12:08"/>
        <d v="2015-05-30T22:26:05"/>
        <d v="2015-02-26T08:43:06"/>
        <d v="2015-04-28T20:06:29"/>
        <d v="2014-08-25T21:24:24"/>
        <d v="2014-07-10T22:22:00"/>
        <d v="2016-05-19T22:23:02"/>
        <d v="2014-06-02T10:08:50"/>
        <d v="2015-05-26T16:39:02"/>
        <d v="2014-08-12T22:38:15"/>
        <d v="2016-08-23T06:17:45"/>
        <d v="2015-01-23T13:29:23"/>
        <d v="2015-05-01T02:26:11"/>
        <d v="2014-10-27T00:18:47"/>
        <d v="2014-07-21T21:22:32"/>
        <d v="2015-06-29T09:27:37"/>
        <d v="2016-04-09T01:12:07"/>
        <d v="2015-06-15T22:28:59"/>
        <d v="2017-01-11T05:28:18"/>
        <d v="2014-09-15T20:51:36"/>
        <d v="2014-07-18T02:44:12"/>
        <d v="2015-09-28T22:17:07"/>
        <d v="2014-05-23T00:21:54"/>
        <d v="2015-01-30T13:08:41"/>
        <d v="2016-12-25T00:51:28"/>
        <d v="2016-10-14T01:40:23"/>
        <d v="2017-01-06T19:23:31"/>
        <d v="2015-05-07T01:45:49"/>
        <d v="2015-04-30T01:43:15"/>
        <d v="2015-04-16T02:28:43"/>
        <d v="2016-12-07T21:49:00"/>
        <d v="2016-06-09T04:29:55"/>
        <d v="2014-08-01T20:58:45"/>
        <d v="2016-02-19T19:29:20"/>
        <d v="2017-01-12T17:09:38"/>
        <d v="2016-02-09T23:37:33"/>
        <d v="2015-03-09T16:42:59"/>
        <d v="2015-10-21T13:20:53"/>
        <d v="2015-11-19T00:38:59"/>
        <d v="2016-05-13T20:57:14"/>
        <d v="2015-11-25T19:51:26"/>
        <d v="2015-06-06T23:30:00"/>
        <d v="2015-03-26T16:27:36"/>
        <d v="2016-06-15T19:34:06"/>
        <d v="2015-05-28T11:55:54"/>
        <d v="2015-05-01T19:45:27"/>
        <d v="2015-10-20T22:57:13"/>
        <d v="2015-05-14T17:09:11"/>
        <d v="2017-02-06T23:37:33"/>
        <d v="2016-03-01T15:19:33"/>
        <d v="2016-02-23T22:01:04"/>
        <d v="2017-01-27T01:18:25"/>
        <d v="2015-05-09T03:36:12"/>
        <d v="2016-05-26T01:47:41"/>
        <d v="2015-11-11T03:48:15"/>
        <d v="2016-12-27T23:08:20"/>
        <d v="2015-04-11T01:10:05"/>
        <d v="2014-05-01T03:09:16"/>
        <d v="2015-08-31T19:47:37"/>
        <d v="2016-06-15T00:25:40"/>
        <d v="2015-10-01T20:53:20"/>
        <d v="2016-09-20T16:05:13"/>
        <d v="2015-07-26T20:05:12"/>
        <d v="2016-11-06T16:24:48"/>
        <d v="2016-03-01T22:17:27"/>
        <d v="2016-10-11T09:15:09"/>
        <d v="2014-04-07T18:11:42"/>
        <d v="2013-08-24T02:44:38"/>
        <d v="2014-03-18T01:59:41"/>
        <d v="2014-07-08T03:03:36"/>
        <d v="2011-07-30T22:30:08"/>
        <d v="2012-03-17T16:02:07"/>
        <d v="2011-01-26T04:20:30"/>
        <d v="2015-07-09T03:36:08"/>
        <d v="2013-08-21T01:21:10"/>
        <d v="2012-02-01T03:46:14"/>
        <d v="2015-01-03T23:55:42"/>
        <d v="2013-11-05T08:14:59"/>
        <d v="2012-07-20T21:19:24"/>
        <d v="2012-08-04T11:47:45"/>
        <d v="2011-07-07T19:38:56"/>
        <d v="2011-12-07T04:06:07"/>
        <d v="2013-05-15T05:57:37"/>
        <d v="2014-10-12T01:06:20"/>
        <d v="2011-08-27T08:58:22"/>
        <d v="2011-05-09T02:06:11"/>
        <d v="2013-03-23T00:48:43"/>
        <d v="2014-05-15T19:23:54"/>
        <d v="2011-10-22T06:02:29"/>
        <d v="2013-04-06T12:00:55"/>
        <d v="2014-05-08T20:45:53"/>
        <d v="2012-06-07T22:46:51"/>
        <d v="2014-07-23T20:25:31"/>
        <d v="2011-07-28T00:32:47"/>
        <d v="2013-09-27T04:42:49"/>
        <d v="2014-08-04T23:48:27"/>
        <d v="2010-11-05T19:54:46"/>
        <d v="2013-11-02T01:17:32"/>
        <d v="2012-01-14T03:03:51"/>
        <d v="2011-02-13T07:03:10"/>
        <d v="2013-08-01T19:40:12"/>
        <d v="2014-05-08T04:17:44"/>
        <d v="2014-01-28T01:13:40"/>
        <d v="2013-12-30T13:13:47"/>
        <d v="2014-01-17T23:18:12"/>
        <d v="2014-02-22T07:01:10"/>
        <d v="2013-09-30T20:54:43"/>
        <d v="2010-10-14T20:43:35"/>
        <d v="2013-12-13T02:02:25"/>
        <d v="2013-06-24T19:02:38"/>
        <d v="2013-08-22T01:17:27"/>
        <d v="2016-03-17T00:45:12"/>
        <d v="2012-01-26T01:34:02"/>
        <d v="2013-10-14T21:24:19"/>
        <d v="2010-04-06T22:52:59"/>
        <d v="2014-08-01T22:31:31"/>
        <d v="2012-07-26T21:33:45"/>
        <d v="2013-07-04T01:49:47"/>
        <d v="2009-07-13T21:54:07"/>
        <d v="2012-07-31T18:29:07"/>
        <d v="2014-05-27T18:19:26"/>
        <d v="2014-02-12T07:22:50"/>
        <d v="2010-12-01T23:10:54"/>
        <d v="2013-07-08T22:50:36"/>
        <d v="2013-11-08T16:24:15"/>
        <d v="2013-02-15T22:13:09"/>
        <d v="2016-12-08T10:38:02"/>
        <d v="2015-06-05T18:59:35"/>
        <d v="2015-02-04T14:13:47"/>
        <d v="2015-04-13T19:54:16"/>
        <d v="2016-07-10T08:42:43"/>
        <d v="2016-12-05T08:14:05"/>
        <d v="2015-03-23T19:45:31"/>
        <d v="2015-03-01T20:39:51"/>
        <d v="2015-09-09T23:20:28"/>
        <d v="2015-10-15T21:49:31"/>
        <d v="2015-10-01T15:53:17"/>
        <d v="2015-06-29T18:44:57"/>
        <d v="2016-02-23T06:12:53"/>
        <d v="2016-04-01T22:55:58"/>
        <d v="2016-03-29T21:20:32"/>
        <d v="2015-06-15T00:32:39"/>
        <d v="2016-04-23T21:12:18"/>
        <d v="2015-07-10T22:59:38"/>
        <d v="2016-11-01T06:23:31"/>
        <d v="2016-07-15T15:35:20"/>
        <d v="2017-01-12T09:40:05"/>
        <d v="2016-06-22T20:58:28"/>
        <d v="2014-11-04T15:58:54"/>
        <d v="2016-01-18T17:04:39"/>
        <d v="2016-08-29T19:43:32"/>
        <d v="2015-09-11T02:11:08"/>
        <d v="2016-07-05T21:00:50"/>
        <d v="2016-10-27T00:15:19"/>
        <d v="2015-03-19T21:52:02"/>
        <d v="2016-02-02T22:01:54"/>
        <d v="2016-08-22T21:04:20"/>
        <d v="2015-10-01T16:57:28"/>
        <d v="2016-01-25T04:05:09"/>
        <d v="2016-05-30T10:39:06"/>
        <d v="2014-12-12T06:02:52"/>
        <d v="2014-06-27T00:29:25"/>
        <d v="2016-12-01T21:34:06"/>
        <d v="2016-11-23T22:58:57"/>
        <d v="2015-04-21T20:45:25"/>
        <d v="2016-03-22T21:45:46"/>
        <d v="2016-09-13T20:12:32"/>
        <d v="2016-11-30T07:03:55"/>
        <d v="2014-12-02T00:00:28"/>
        <d v="2015-04-29T21:17:15"/>
        <d v="2016-08-30T20:25:34"/>
        <d v="2014-10-23T10:19:05"/>
        <d v="2016-06-01T11:38:29"/>
        <d v="2016-07-18T17:05:54"/>
        <d v="2016-12-28T06:26:48"/>
        <d v="2014-06-16T07:33:45"/>
        <d v="2016-02-10T23:34:47"/>
        <d v="2015-11-06T03:28:22"/>
        <d v="2014-11-13T01:43:48"/>
        <d v="2017-02-01T18:51:19"/>
        <d v="2015-07-04T00:17:13"/>
        <d v="2014-10-24T20:31:55"/>
        <d v="2014-07-16T19:17:33"/>
        <d v="2016-08-30T19:58:37"/>
        <d v="2015-06-18T00:35:39"/>
        <d v="2016-06-21T17:38:03"/>
        <d v="2016-06-01T23:57:19"/>
        <d v="2014-06-10T00:32:39"/>
        <d v="2013-05-28T06:49:11"/>
        <d v="2015-02-05T20:18:45"/>
        <d v="2014-11-20T17:08:53"/>
        <d v="2015-11-09T12:58:55"/>
        <d v="2015-11-26T05:18:54"/>
        <d v="2016-01-13T22:45:44"/>
        <d v="2015-07-15T18:52:46"/>
        <d v="2013-02-04T07:49:48"/>
        <d v="2016-05-13T00:22:59"/>
        <d v="2012-10-31T11:06:45"/>
        <d v="2013-06-05T05:56:00"/>
        <d v="2013-01-31T04:05:37"/>
        <d v="2011-05-26T18:42:03"/>
        <d v="2011-05-06T00:33:10"/>
        <d v="2012-07-06T02:37:00"/>
        <d v="2014-05-22T22:12:52"/>
        <d v="2013-07-10T03:25:31"/>
        <d v="2016-01-28T01:15:27"/>
        <d v="2014-11-08T21:41:46"/>
        <d v="2015-02-14T22:35:52"/>
        <d v="2014-10-13T04:54:23"/>
        <d v="2015-10-15T05:04:10"/>
        <d v="2015-05-22T09:34:54"/>
        <d v="2014-03-12T19:15:46"/>
        <d v="2013-10-01T05:04:50"/>
        <d v="2015-04-07T23:12:22"/>
        <d v="2012-06-12T22:45:32"/>
        <d v="2016-12-01T03:50:33"/>
        <d v="2016-02-24T08:53:08"/>
        <d v="2016-12-16T06:35:19"/>
        <d v="2016-11-03T21:03:26"/>
        <d v="2017-01-12T10:16:10"/>
        <d v="2016-07-17T23:13:30"/>
        <d v="2015-05-06T16:47:56"/>
        <d v="2015-05-17T23:18:26"/>
        <d v="2016-11-29T10:08:45"/>
        <d v="2013-04-07T00:12:16"/>
        <d v="2016-12-03T06:47:58"/>
        <d v="2015-06-05T22:38:42"/>
        <d v="2016-03-04T21:32:01"/>
        <d v="2015-06-29T20:31:29"/>
        <d v="2015-05-03T03:06:35"/>
        <d v="2016-09-21T19:45:17"/>
        <d v="2016-07-14T16:32:37"/>
        <d v="2015-03-25T00:16:46"/>
        <d v="2015-07-08T20:36:58"/>
        <d v="2016-02-01T08:43:06"/>
        <d v="2016-07-02T21:22:03"/>
        <d v="2017-01-17T08:28:46"/>
        <d v="2016-12-16T02:48:01"/>
        <d v="2015-01-15T04:58:02"/>
        <d v="2016-09-28T03:01:50"/>
        <d v="2016-06-06T01:58:54"/>
        <d v="2014-09-07T05:06:13"/>
        <d v="2016-05-08T13:11:13"/>
        <d v="2013-05-06T04:54:34"/>
        <d v="2015-03-02T06:16:51"/>
        <d v="2013-06-26T06:30:35"/>
        <d v="2015-01-28T17:14:45"/>
        <d v="2014-10-29T21:20:01"/>
        <d v="2015-10-20T15:23:27"/>
        <d v="2014-07-18T17:52:58"/>
        <d v="2015-10-15T01:55:56"/>
        <d v="2014-11-02T08:12:15"/>
        <d v="2016-04-19T12:38:40"/>
        <d v="2015-01-09T06:25:00"/>
        <d v="2014-11-04T06:31:39"/>
        <d v="2015-12-22T15:29:30"/>
        <d v="2016-12-04T11:04:27"/>
        <d v="2015-07-07T21:13:11"/>
        <d v="2015-10-23T03:13:39"/>
        <d v="2015-08-16T08:36:14"/>
        <d v="2016-01-26T15:57:14"/>
        <d v="2016-09-09T15:56:59"/>
        <d v="2016-06-03T21:01:26"/>
        <d v="2015-01-10T02:58:29"/>
        <d v="2016-08-22T10:45:04"/>
        <d v="2015-12-02T13:38:51"/>
        <d v="2016-11-02T22:13:22"/>
        <d v="2015-03-30T08:09:19"/>
        <d v="2015-06-25T14:22:00"/>
        <d v="2016-08-20T01:26:25"/>
        <d v="2016-03-03T14:06:57"/>
        <d v="2015-03-11T06:27:22"/>
        <d v="2014-11-19T00:31:28"/>
        <d v="2015-10-27T10:03:36"/>
        <d v="2015-06-20T23:43:48"/>
        <d v="2016-10-30T20:01:15"/>
        <d v="2015-05-18T23:24:38"/>
        <d v="2015-09-11T23:43:40"/>
        <d v="2016-01-22T13:24:17"/>
        <d v="2014-06-06T17:45:39"/>
        <d v="2016-03-29T01:54:59"/>
        <d v="2015-02-06T00:55:01"/>
        <d v="2016-04-26T22:57:43"/>
        <d v="2015-07-13T23:22:49"/>
        <d v="2016-04-25T20:29:18"/>
        <d v="2016-12-04T03:13:29"/>
        <d v="2015-07-15T01:57:42"/>
        <d v="2015-05-15T18:00:55"/>
        <d v="2016-04-01T15:44:38"/>
        <d v="2016-06-08T22:32:14"/>
        <d v="2015-04-22T03:28:38"/>
        <d v="2015-03-24T00:28:25"/>
        <d v="2016-01-21T09:06:37"/>
        <d v="2014-10-20T04:00:59"/>
        <d v="2014-06-28T21:52:43"/>
        <d v="2017-03-01T21:42:27"/>
        <d v="2016-04-04T01:48:00"/>
        <d v="2014-07-12T21:08:40"/>
        <d v="2016-12-04T21:02:45"/>
        <d v="2015-10-13T02:30:44"/>
        <d v="2014-07-11T21:56:00"/>
        <d v="2015-11-04T09:54:56"/>
        <d v="2014-10-04T02:31:38"/>
        <d v="2014-09-17T20:29:14"/>
        <d v="2013-03-11T20:54:31"/>
        <d v="2013-02-22T02:52:18"/>
        <d v="2013-01-17T20:52:38"/>
        <d v="2012-02-20T22:37:32"/>
        <d v="2015-12-02T09:07:46"/>
        <d v="2012-01-26T00:14:45"/>
        <d v="2011-04-13T05:20:49"/>
        <d v="2013-01-16T19:21:49"/>
        <d v="2012-12-08T00:51:03"/>
        <d v="2015-03-11T03:58:54"/>
        <d v="2013-09-16T18:01:43"/>
        <d v="2012-02-01T04:30:39"/>
        <d v="2013-08-14T22:28:12"/>
        <d v="2014-11-17T22:21:03"/>
        <d v="2011-08-11T06:00:22"/>
        <d v="2011-10-24T19:46:44"/>
        <d v="2013-05-01T01:55:13"/>
        <d v="2014-04-25T22:53:09"/>
        <d v="2013-07-10T03:24:59"/>
        <d v="2013-10-04T03:09:05"/>
        <d v="2012-08-16T01:35:36"/>
        <d v="2016-06-27T09:37:55"/>
        <d v="2012-05-24T09:49:23"/>
        <d v="2015-05-07T00:06:13"/>
        <d v="2015-01-28T09:02:41"/>
        <d v="2016-07-04T03:01:11"/>
        <d v="2013-12-06T18:31:00"/>
        <d v="2012-10-16T19:40:52"/>
        <d v="2013-09-03T18:27:54"/>
        <d v="2014-12-18T22:07:23"/>
        <d v="2011-05-20T02:14:06"/>
        <d v="2013-05-18T01:47:55"/>
        <d v="2015-03-04T22:20:13"/>
        <d v="2011-07-28T23:57:11"/>
        <d v="2014-07-18T16:24:19"/>
        <d v="2013-06-19T20:25:22"/>
        <d v="2014-07-21T04:36:18"/>
        <d v="2016-06-06T05:10:33"/>
        <d v="2013-04-02T02:42:37"/>
        <d v="2015-06-08T19:00:23"/>
        <d v="2016-02-26T18:01:20"/>
        <d v="2016-08-24T13:20:01"/>
        <d v="2014-05-13T20:47:04"/>
        <d v="2016-02-14T15:38:23"/>
        <d v="2014-06-24T23:51:44"/>
        <d v="2010-03-17T15:48:29"/>
        <d v="2014-05-27T19:44:41"/>
        <d v="2017-01-16T17:48:05"/>
        <d v="2014-06-19T14:14:38"/>
        <d v="2015-10-19T19:00:04"/>
        <d v="2017-01-06T21:25:39"/>
        <d v="2014-06-16T20:17:46"/>
        <d v="2015-08-18T19:20:40"/>
        <d v="2016-02-15T11:04:57"/>
        <d v="2016-09-06T16:11:32"/>
        <d v="2014-11-05T18:35:53"/>
        <d v="2014-05-02T00:40:52"/>
        <d v="2014-05-23T22:48:03"/>
        <d v="2014-11-13T01:35:13"/>
        <d v="2016-05-03T09:01:31"/>
        <d v="2014-09-18T00:55:39"/>
        <d v="2014-11-21T23:01:56"/>
        <d v="2017-01-21T17:01:30"/>
        <d v="2016-07-19T21:52:18"/>
        <d v="2015-12-01T11:37:27"/>
        <d v="2017-02-14T19:24:46"/>
        <d v="2017-01-01T22:35:22"/>
        <d v="2015-02-17T20:05:20"/>
        <d v="2015-09-28T23:24:55"/>
        <d v="2014-10-30T00:15:26"/>
        <d v="2016-01-22T16:24:25"/>
        <d v="2016-03-14T05:02:57"/>
        <d v="2015-08-05T21:11:02"/>
        <d v="2016-04-25T00:53:51"/>
        <d v="2015-07-29T00:15:10"/>
        <d v="2016-07-01T12:33:47"/>
        <d v="2014-12-08T23:46:10"/>
        <d v="2016-12-02T03:03:39"/>
        <d v="2014-10-27T05:10:16"/>
        <d v="2014-12-01T22:05:38"/>
        <d v="2015-06-16T04:55:00"/>
        <d v="2014-10-23T17:13:54"/>
        <d v="2015-02-18T06:13:44"/>
        <d v="2015-01-28T02:13:54"/>
        <d v="2014-07-19T10:06:39"/>
        <d v="2017-02-16T15:14:42"/>
        <d v="2015-10-10T02:10:20"/>
        <d v="2015-10-04T08:15:59"/>
        <d v="2016-04-12T15:47:14"/>
        <d v="2015-04-28T00:47:19"/>
        <d v="2014-09-10T21:31:48"/>
        <d v="2015-08-03T11:47:27"/>
        <d v="2015-07-03T11:03:10"/>
        <d v="2015-08-25T19:43:52"/>
        <d v="2016-06-04T08:40:24"/>
        <d v="2014-08-20T20:40:33"/>
        <d v="2015-06-30T14:32:39"/>
        <d v="2015-04-14T06:16:39"/>
        <d v="2014-10-24T05:29:53"/>
        <d v="2013-10-08T06:00:03"/>
        <d v="2009-09-23T18:35:16"/>
        <d v="2014-01-13T22:49:11"/>
        <d v="2015-04-27T13:48:29"/>
        <d v="2011-05-09T22:31:01"/>
        <d v="2016-06-29T03:00:04"/>
        <d v="2014-02-02T03:29:05"/>
        <d v="2014-11-19T06:29:45"/>
        <d v="2013-04-25T21:18:34"/>
        <d v="2016-03-10T00:31:22"/>
        <d v="2015-05-20T23:28:03"/>
        <d v="2016-02-04T05:47:39"/>
        <d v="2017-02-20T05:00:02"/>
        <d v="2015-01-14T03:15:29"/>
        <d v="2014-06-09T17:34:56"/>
        <d v="2015-05-17T02:06:08"/>
        <d v="2012-05-26T01:20:48"/>
        <d v="2010-08-09T06:34:51"/>
        <d v="2013-07-27T04:54:51"/>
        <d v="2012-03-22T06:12:06"/>
        <d v="2015-11-17T15:46:30"/>
        <d v="2015-08-30T23:57:33"/>
        <d v="2014-08-27T02:43:11"/>
        <d v="2014-05-20T20:35:01"/>
        <d v="2016-12-04T02:29:28"/>
        <d v="2015-03-06T07:30:22"/>
        <d v="2014-11-14T03:49:25"/>
        <d v="2015-01-01T10:59:59"/>
        <d v="2015-09-10T04:38:06"/>
        <d v="2015-08-25T01:34:24"/>
        <d v="2016-03-04T22:25:41"/>
        <d v="2015-02-11T06:44:45"/>
        <d v="2015-01-30T01:17:35"/>
        <d v="2016-03-16T22:06:22"/>
        <d v="2014-05-21T06:12:08"/>
        <d v="2014-10-29T15:19:29"/>
        <d v="2016-08-21T13:29:57"/>
        <d v="2015-05-27T21:00:58"/>
        <d v="2016-03-09T17:56:16"/>
        <d v="2014-06-01T06:22:32"/>
        <d v="2011-04-05T07:13:53"/>
        <d v="2011-09-02T12:08:37"/>
        <d v="2011-11-29T09:04:19"/>
        <d v="2012-02-07T01:17:15"/>
        <d v="2011-07-23T05:18:33"/>
        <d v="2010-12-24T07:40:38"/>
        <d v="2012-05-25T00:24:11"/>
        <d v="2013-11-30T00:56:26"/>
        <d v="2011-09-10T05:01:49"/>
        <d v="2012-11-16T03:11:50"/>
        <d v="2013-05-15T05:00:32"/>
        <d v="2012-12-04T01:59:44"/>
        <d v="2012-06-22T06:40:02"/>
        <d v="2014-06-05T04:32:49"/>
        <d v="2011-10-29T06:13:16"/>
        <d v="2012-10-12T22:10:21"/>
        <d v="2013-09-29T20:56:28"/>
        <d v="2013-01-27T20:42:15"/>
        <d v="2014-08-25T09:28:06"/>
        <d v="2013-02-16T13:09:00"/>
        <d v="2012-04-04T19:33:35"/>
        <d v="2014-11-07T12:04:34"/>
        <d v="2013-06-28T21:31:29"/>
        <d v="2012-11-30T13:48:55"/>
        <d v="2012-08-14T21:47:33"/>
        <d v="2013-11-02T01:21:07"/>
        <d v="2012-10-23T21:58:09"/>
        <d v="2014-05-15T22:41:22"/>
        <d v="2014-01-07T01:48:53"/>
        <d v="2012-02-01T01:06:15"/>
        <d v="2012-09-13T01:37:41"/>
        <d v="2011-07-26T13:10:54"/>
        <d v="2011-12-20T02:12:36"/>
        <d v="2011-04-25T09:33:21"/>
        <d v="2016-05-13T01:51:01"/>
        <d v="2011-04-30T07:04:48"/>
        <d v="2009-11-05T23:02:20"/>
        <d v="2013-01-14T21:29:28"/>
        <d v="2012-02-02T20:39:25"/>
        <d v="2010-07-20T10:32:35"/>
        <d v="2014-11-19T19:19:04"/>
        <d v="2011-05-25T05:35:27"/>
        <d v="2012-08-26T00:46:52"/>
        <d v="2012-09-23T06:26:00"/>
        <d v="2013-09-04T19:49:00"/>
        <d v="2014-07-13T15:48:23"/>
        <d v="2012-05-10T14:49:37"/>
        <d v="2011-02-18T21:54:42"/>
        <d v="2014-04-08T21:25:55"/>
        <d v="2013-09-09T15:27:17"/>
        <d v="2011-03-24T02:37:00"/>
        <d v="2013-10-25T16:49:53"/>
        <d v="2011-03-25T01:01:36"/>
        <d v="2012-03-20T02:22:40"/>
        <d v="2012-03-07T00:00:20"/>
        <d v="2012-11-14T03:17:32"/>
        <d v="2012-04-24T23:46:08"/>
        <d v="2012-11-10T10:19:27"/>
        <d v="2013-11-19T02:55:21"/>
        <d v="2016-03-30T21:39:10"/>
        <d v="2015-12-06T04:57:11"/>
        <d v="2011-11-01T09:45:36"/>
        <d v="2015-01-02T05:31:47"/>
        <d v="2012-01-31T23:16:58"/>
        <d v="2011-01-21T20:35:13"/>
        <d v="2013-02-26T11:04:33"/>
        <d v="2014-02-12T06:41:38"/>
        <d v="2011-10-29T08:35:39"/>
        <d v="2016-04-02T02:14:36"/>
        <d v="2010-05-16T03:19:59"/>
        <d v="2016-07-02T18:03:34"/>
        <d v="2012-05-05T20:45:30"/>
        <d v="2015-02-05T02:04:52"/>
        <d v="2016-07-18T19:31:46"/>
        <d v="2011-09-16T22:35:40"/>
        <d v="2012-03-05T22:25:47"/>
        <d v="2016-02-16T14:46:16"/>
        <d v="2014-01-24T01:31:11"/>
        <d v="2011-06-29T06:39:05"/>
        <d v="2014-06-12T23:11:07"/>
        <d v="2017-02-08T07:54:44"/>
        <d v="2017-02-13T10:07:40"/>
        <d v="2017-03-14T23:45:38"/>
        <d v="2017-02-18T00:34:01"/>
        <d v="2017-02-22T11:00:23"/>
        <d v="2017-02-27T01:15:19"/>
        <d v="2017-03-08T06:07:25"/>
        <d v="2017-03-10T17:49:54"/>
        <d v="2017-02-15T03:37:10"/>
        <d v="2017-03-07T15:20:42"/>
        <d v="2017-03-01T21:50:08"/>
        <d v="2017-02-22T08:37:47"/>
        <d v="2017-03-10T03:05:12"/>
        <d v="2017-02-25T21:04:34"/>
        <d v="2017-03-07T05:45:14"/>
        <d v="2017-03-02T06:40:11"/>
        <d v="2017-03-11T05:47:28"/>
        <d v="2017-03-02T09:59:20"/>
        <d v="2017-03-13T01:44:05"/>
        <d v="2017-03-02T06:43:10"/>
        <d v="2014-12-16T20:56:45"/>
        <d v="2015-03-01T01:52:30"/>
        <d v="2015-07-02T11:45:37"/>
        <d v="2015-01-17T08:21:13"/>
        <d v="2015-08-29T05:24:06"/>
        <d v="2015-06-24T12:21:12"/>
        <d v="2016-02-27T22:18:15"/>
        <d v="2016-03-23T01:48:26"/>
        <d v="2014-07-21T18:31:54"/>
        <d v="2015-12-03T19:11:28"/>
        <d v="2014-08-01T20:30:34"/>
        <d v="2015-05-02T02:55:53"/>
        <d v="2014-09-06T00:13:32"/>
        <d v="2015-04-02T03:02:41"/>
        <d v="2015-03-01T10:13:05"/>
        <d v="2016-10-30T18:51:39"/>
        <d v="2016-04-01T04:33:58"/>
        <d v="2016-03-31T19:39:09"/>
        <d v="2014-08-18T17:49:51"/>
        <d v="2014-10-10T23:47:51"/>
        <d v="2015-11-11T16:04:23"/>
        <d v="2016-02-26T04:03:49"/>
        <d v="2015-05-06T00:48:35"/>
        <d v="2014-10-01T03:22:42"/>
        <d v="2014-07-26T04:14:09"/>
        <d v="2014-05-30T03:04:24"/>
        <d v="2015-02-10T03:16:17"/>
        <d v="2015-09-21T20:01:14"/>
        <d v="2016-04-11T06:15:06"/>
        <d v="2015-09-25T07:06:23"/>
        <d v="2015-05-29T02:45:52"/>
        <d v="2015-11-17T21:24:41"/>
        <d v="2016-09-01T21:12:54"/>
        <d v="2015-04-08T05:52:36"/>
        <d v="2016-07-09T00:32:25"/>
        <d v="2015-10-10T01:40:33"/>
        <d v="2015-06-21T03:46:32"/>
        <d v="2014-09-03T01:59:02"/>
        <d v="2016-03-07T01:58:52"/>
        <d v="2015-06-17T00:37:02"/>
        <d v="2015-04-26T20:04:31"/>
        <d v="2016-12-07T02:02:50"/>
        <d v="2016-08-05T03:12:55"/>
        <d v="2015-01-22T19:31:17"/>
        <d v="2016-11-16T11:13:58"/>
        <d v="2016-10-25T09:14:27"/>
        <d v="2015-10-15T15:27:10"/>
        <d v="2015-08-04T03:49:03"/>
        <d v="2017-01-24T04:25:21"/>
        <d v="2016-03-26T01:05:04"/>
        <d v="2015-02-17T23:45:23"/>
        <d v="2016-09-14T11:04:42"/>
        <d v="2016-02-20T22:59:28"/>
        <d v="2015-03-05T02:02:33"/>
        <d v="2015-09-05T23:56:01"/>
        <d v="2016-07-20T09:01:09"/>
        <d v="2016-12-30T00:51:23"/>
        <d v="2016-05-16T03:56:32"/>
        <d v="2015-03-06T00:53:49"/>
        <d v="2016-02-05T21:08:33"/>
        <d v="2015-07-24T18:37:40"/>
        <d v="2016-02-11T04:34:05"/>
        <d v="2016-09-24T01:50:40"/>
        <d v="2014-07-05T16:39:39"/>
        <d v="2014-07-15T04:31:52"/>
        <d v="2014-08-05T01:38:08"/>
        <d v="2014-07-04T20:48:04"/>
        <d v="2014-07-29T18:27:24"/>
        <d v="2014-12-15T00:39:19"/>
        <d v="2014-09-09T23:43:14"/>
        <d v="2014-09-24T04:30:40"/>
        <d v="2014-05-07T22:13:56"/>
        <d v="2014-12-05T23:14:58"/>
        <d v="2014-10-18T10:14:52"/>
        <d v="2014-09-10T04:26:00"/>
        <d v="2014-09-24T03:57:51"/>
        <d v="2015-01-21T13:34:13"/>
        <d v="2015-02-11T01:43:15"/>
        <d v="2016-08-03T21:36:20"/>
        <d v="2016-05-03T19:25:10"/>
        <d v="2016-08-15T19:49:05"/>
        <d v="2016-01-19T18:48:09"/>
        <d v="2015-04-22T03:47:58"/>
        <d v="2014-12-30T20:44:00"/>
        <d v="2014-09-15T08:14:15"/>
        <d v="2014-11-15T18:12:57"/>
        <d v="2015-03-05T20:43:57"/>
        <d v="2014-10-02T03:45:42"/>
        <d v="2014-11-13T11:00:03"/>
        <d v="2015-01-06T21:11:18"/>
        <d v="2014-11-30T22:46:05"/>
        <d v="2015-07-04T05:44:42"/>
        <d v="2014-10-29T02:24:00"/>
        <d v="2015-01-07T18:13:42"/>
        <d v="2016-09-15T11:55:41"/>
        <d v="2016-05-25T15:32:46"/>
        <d v="2016-11-15T18:39:49"/>
        <d v="2015-12-06T12:50:33"/>
        <d v="2014-10-23T01:13:28"/>
        <d v="2016-09-10T19:32:50"/>
        <d v="2015-11-13T20:51:08"/>
        <d v="2015-06-04T16:20:30"/>
        <d v="2015-01-14T06:43:02"/>
        <d v="2015-10-05T21:16:44"/>
        <d v="2015-09-01T00:17:38"/>
        <d v="2014-08-26T20:19:09"/>
        <d v="2014-08-29T06:38:33"/>
        <d v="2017-01-07T21:20:30"/>
        <d v="2015-01-26T02:47:19"/>
        <d v="2014-08-10T02:50:26"/>
        <d v="2014-08-25T15:24:30"/>
        <d v="2016-06-03T12:38:56"/>
        <d v="2014-07-10T02:20:12"/>
        <d v="2015-01-29T12:32:16"/>
        <d v="2015-06-18T02:45:37"/>
        <d v="2016-06-28T02:01:43"/>
        <d v="2016-12-01T20:53:27"/>
        <d v="2015-03-04T10:37:30"/>
        <d v="2014-06-30T23:03:16"/>
        <d v="2015-03-02T07:01:30"/>
        <d v="2012-01-18T12:39:27"/>
        <d v="2013-12-27T00:07:42"/>
        <d v="2012-09-24T21:26:16"/>
        <d v="2013-12-19T02:59:27"/>
        <d v="2013-06-19T01:01:43"/>
        <d v="2014-01-19T03:10:17"/>
        <d v="2011-01-12T12:49:21"/>
        <d v="2014-04-08T02:35:30"/>
        <d v="2010-12-04T07:06:11"/>
        <d v="2014-01-25T21:25:07"/>
        <d v="2012-04-28T04:54:23"/>
        <d v="2011-02-02T17:57:07"/>
        <d v="2013-01-29T06:03:23"/>
        <d v="2014-12-16T04:08:15"/>
        <d v="2016-03-01T21:51:11"/>
        <d v="2013-02-01T00:25:29"/>
        <d v="2012-01-18T06:08:55"/>
        <d v="2011-09-02T23:52:37"/>
        <d v="2016-09-01T22:19:42"/>
        <d v="2013-04-18T07:18:30"/>
        <d v="2014-04-17T01:17:25"/>
        <d v="2015-01-27T20:09:41"/>
        <d v="2011-01-22T04:52:34"/>
        <d v="2011-05-04T04:21:54"/>
        <d v="2016-06-02T12:59:58"/>
        <d v="2012-11-15T20:36:17"/>
        <d v="2015-03-31T10:40:32"/>
        <d v="2011-05-28T23:54:48"/>
        <d v="2012-09-18T01:17:39"/>
        <d v="2014-06-11T04:01:40"/>
        <d v="2014-07-08T02:45:38"/>
        <d v="2015-03-18T23:30:52"/>
        <d v="2012-09-25T06:26:57"/>
        <d v="2013-04-24T05:30:37"/>
        <d v="2013-11-22T17:55:40"/>
        <d v="2014-06-28T01:31:12"/>
        <d v="2014-08-13T23:26:53"/>
        <d v="2011-10-17T09:48:41"/>
        <d v="2011-08-23T23:28:49"/>
        <d v="2014-01-16T22:01:24"/>
        <d v="2014-12-27T12:12:21"/>
        <d v="2017-01-20T16:49:34"/>
        <d v="2014-05-14T00:08:05"/>
        <d v="2014-04-04T22:11:40"/>
        <d v="2016-10-02T13:49:07"/>
        <d v="2017-01-07T10:54:57"/>
        <d v="2016-10-07T03:11:52"/>
        <d v="2015-11-20T23:42:05"/>
        <d v="2016-12-05T05:04:09"/>
        <d v="2016-01-02T13:32:15"/>
        <d v="2014-10-11T23:48:21"/>
        <d v="2015-05-31T08:06:42"/>
        <d v="2015-06-09T19:46:50"/>
        <d v="2016-06-09T04:15:33"/>
        <d v="2016-06-08T02:35:08"/>
        <d v="2014-05-17T11:50:05"/>
        <d v="2015-01-31T05:42:05"/>
        <d v="2014-05-14T05:12:35"/>
        <d v="2016-02-13T20:35:29"/>
        <d v="2016-03-01T18:36:20"/>
        <d v="2015-02-08T08:39:49"/>
        <d v="2012-06-08T03:46:52"/>
        <d v="2012-03-10T03:45:08"/>
        <d v="2012-10-23T09:45:35"/>
        <d v="2012-07-09T07:15:10"/>
        <d v="2014-10-14T02:45:38"/>
        <d v="2015-11-16T00:12:12"/>
        <d v="2010-05-01T10:45:32"/>
        <d v="2013-01-26T00:02:26"/>
        <d v="2012-11-15T23:52:08"/>
        <d v="2010-06-07T00:09:14"/>
        <d v="2011-05-08T20:18:01"/>
        <d v="2011-03-31T03:36:25"/>
        <d v="2012-01-13T02:43:03"/>
        <d v="2015-09-20T22:55:22"/>
        <d v="2012-03-13T22:02:45"/>
        <d v="2014-02-10T19:00:06"/>
        <d v="2015-12-28T09:37:53"/>
        <d v="2015-02-24T03:36:06"/>
        <d v="2012-09-09T01:55:31"/>
        <d v="2015-04-22T18:02:09"/>
        <d v="2015-02-02T23:57:27"/>
        <d v="2016-11-28T23:29:51"/>
        <d v="2015-11-18T21:27:01"/>
        <d v="2014-08-09T03:13:14"/>
        <d v="2016-05-24T21:06:23"/>
        <d v="2014-05-08T19:05:25"/>
        <d v="2016-11-30T03:01:40"/>
        <d v="2014-09-23T15:17:59"/>
        <d v="2015-09-18T04:06:57"/>
        <d v="2014-07-10T05:48:54"/>
        <d v="2015-05-05T10:26:00"/>
        <d v="2014-09-08T17:16:18"/>
        <d v="2014-10-17T09:11:13"/>
        <d v="2014-08-13T06:10:22"/>
        <d v="2016-10-13T22:12:55"/>
        <d v="2017-01-11T11:28:53"/>
        <d v="2014-07-08T23:57:31"/>
        <d v="2015-04-20T02:00:49"/>
        <d v="2015-09-24T02:01:01"/>
        <d v="2012-06-14T10:19:03"/>
        <d v="2013-11-12T11:08:27"/>
        <d v="2011-08-18T01:22:12"/>
        <d v="2013-12-18T23:15:55"/>
        <d v="2013-09-19T02:38:08"/>
        <d v="2010-10-06T03:54:16"/>
        <d v="2012-02-22T01:40:39"/>
        <d v="2013-04-07T20:33:14"/>
        <d v="2011-05-24T05:31:06"/>
        <d v="2013-05-08T18:24:42"/>
        <d v="2012-05-09T02:25:09"/>
        <d v="2012-01-04T00:26:13"/>
        <d v="2014-08-28T08:08:27"/>
        <d v="2011-11-19T01:48:41"/>
        <d v="2014-05-15T03:22:51"/>
        <d v="2011-11-06T02:21:10"/>
        <d v="2012-05-30T07:51:21"/>
        <d v="2013-06-01T11:13:51"/>
        <d v="2013-02-09T04:38:28"/>
        <d v="2011-05-07T17:10:33"/>
        <d v="2014-04-15T11:58:51"/>
        <d v="2011-04-06T00:52:20"/>
        <d v="2016-06-27T11:28:36"/>
        <d v="2014-04-01T19:01:30"/>
        <d v="2015-06-02T11:02:38"/>
        <d v="2014-02-19T08:36:01"/>
        <d v="2009-10-17T03:02:00"/>
        <d v="2016-04-13T19:30:09"/>
        <d v="2014-06-10T15:09:11"/>
        <d v="2011-03-22T09:21:13"/>
        <d v="2016-10-08T15:05:37"/>
        <d v="2013-09-09T19:33:35"/>
        <d v="2012-02-02T09:47:45"/>
        <d v="2016-01-25T18:56:16"/>
        <d v="2012-04-21T11:31:21"/>
        <d v="2015-03-05T03:10:05"/>
        <d v="2012-09-27T07:21:53"/>
        <d v="2013-02-22T04:42:41"/>
        <d v="2014-08-21T01:17:40"/>
        <d v="2014-11-21T13:42:21"/>
        <d v="2012-08-27T09:40:17"/>
        <d v="2014-04-13T23:43:56"/>
        <d v="2014-08-12T15:18:54"/>
        <d v="2016-03-23T11:32:52"/>
        <d v="2011-12-21T07:08:30"/>
        <d v="2014-07-15T17:58:18"/>
        <d v="2014-04-01T20:55:29"/>
        <d v="2016-11-02T19:05:15"/>
        <d v="2016-07-07T00:01:08"/>
        <d v="2013-02-19T09:38:21"/>
        <d v="2013-10-14T17:01:01"/>
        <d v="2012-10-19T05:17:24"/>
        <d v="2016-06-28T22:21:04"/>
        <d v="2013-06-20T13:01:09"/>
        <d v="2013-02-08T23:07:31"/>
        <d v="2013-06-14T02:35:25"/>
        <d v="2015-11-03T10:12:20"/>
        <d v="2012-05-10T10:24:52"/>
        <d v="2015-10-13T16:02:26"/>
        <d v="2016-02-23T18:01:02"/>
        <d v="2014-06-09T22:24:25"/>
        <d v="2016-11-04T19:04:47"/>
        <d v="2016-08-11T05:16:58"/>
        <d v="2014-10-01T23:58:01"/>
        <d v="2016-07-04T21:46:11"/>
        <d v="2016-02-13T15:24:43"/>
        <d v="2015-01-30T20:21:16"/>
        <d v="2015-07-21T23:19:02"/>
        <d v="2016-11-11T21:20:08"/>
        <d v="2016-01-29T09:42:12"/>
        <d v="2015-06-13T02:26:26"/>
        <d v="2015-01-19T08:26:31"/>
        <d v="2015-11-21T19:07:17"/>
        <d v="2016-10-08T05:09:02"/>
        <d v="2015-06-27T02:38:56"/>
        <d v="2014-06-11T00:40:11"/>
        <d v="2014-07-28T03:20:12"/>
        <d v="2014-06-17T07:50:38"/>
        <d v="2014-10-14T16:35:08"/>
        <d v="2015-12-08T03:50:13"/>
        <d v="2015-05-12T10:01:56"/>
        <d v="2016-12-24T22:05:43"/>
        <d v="2010-06-18T08:00:52"/>
        <d v="2014-06-10T19:31:03"/>
        <d v="2013-09-19T00:30:18"/>
        <d v="2014-10-29T17:00:45"/>
        <d v="2010-06-19T01:06:26"/>
        <d v="2011-08-06T19:30:22"/>
        <d v="2016-10-18T12:45:43"/>
        <d v="2016-07-20T04:54:51"/>
        <d v="2015-12-09T13:36:13"/>
        <d v="2015-01-07T00:44:01"/>
        <d v="2016-05-10T04:03:34"/>
        <d v="2013-02-19T10:08:59"/>
        <d v="2011-08-11T02:02:43"/>
        <d v="2013-02-08T02:08:19"/>
        <d v="2012-02-22T06:22:35"/>
        <d v="2015-07-14T13:46:49"/>
        <d v="2016-08-23T22:00:21"/>
        <d v="2014-04-08T07:20:24"/>
        <d v="2014-08-10T06:41:37"/>
        <d v="2016-05-12T18:39:32"/>
        <d v="2015-05-12T15:05:53"/>
        <d v="2012-07-10T04:12:24"/>
        <d v="2015-05-12T09:25:46"/>
        <d v="2014-03-06T22:39:45"/>
        <d v="2015-02-14T00:31:59"/>
        <d v="2010-02-07T03:03:26"/>
        <d v="2014-07-28T05:31:21"/>
        <d v="2012-10-31T04:54:56"/>
        <d v="2014-12-02T12:54:13"/>
        <d v="2016-11-15T18:34:34"/>
        <d v="2014-03-27T06:58:38"/>
        <d v="2015-03-13T08:07:13"/>
        <d v="2015-11-03T20:00:07"/>
        <d v="2014-04-10T01:45:19"/>
        <d v="2013-10-31T10:02:33"/>
        <d v="2013-05-30T11:30:21"/>
        <d v="2016-11-01T15:32:05"/>
        <d v="2013-11-01T03:15:03"/>
        <d v="2016-10-11T17:37:07"/>
        <d v="2015-11-23T21:59:34"/>
        <d v="2016-10-18T09:14:37"/>
        <d v="2015-05-14T21:25:14"/>
        <d v="2012-06-09T07:07:27"/>
        <d v="2013-04-23T09:07:24"/>
        <d v="2015-03-19T02:41:10"/>
        <d v="2013-04-23T20:38:11"/>
        <d v="2013-10-28T17:39:23"/>
        <d v="2015-04-21T06:42:58"/>
        <d v="2013-11-26T05:32:17"/>
        <d v="2016-01-06T07:00:53"/>
        <d v="2015-10-26T19:49:11"/>
        <d v="2014-04-02T17:30:10"/>
        <d v="2014-11-03T21:10:43"/>
        <d v="2013-03-18T23:15:42"/>
        <d v="2016-01-27T16:52:12"/>
        <d v="2015-01-22T13:53:50"/>
        <d v="2015-12-23T19:27:34"/>
        <d v="2014-05-24T20:25:50"/>
        <d v="2016-12-01T23:20:54"/>
        <d v="2016-02-23T14:11:38"/>
        <d v="2016-04-12T22:35:01"/>
        <d v="2013-04-25T13:45:23"/>
        <d v="2013-11-25T13:00:29"/>
        <d v="2014-07-24T23:31:23"/>
        <d v="2015-04-22T01:29:36"/>
        <d v="2016-09-21T01:11:55"/>
        <d v="2015-12-03T04:19:51"/>
        <d v="2016-05-29T20:45:23"/>
        <d v="2016-08-18T11:41:24"/>
        <d v="2016-04-07T18:57:12"/>
        <d v="2015-03-24T21:01:58"/>
        <d v="2016-04-07T00:49:42"/>
        <d v="2013-06-25T21:21:28"/>
        <d v="2014-06-14T02:08:09"/>
        <d v="2015-04-09T06:01:16"/>
        <d v="2016-11-18T23:30:57"/>
        <d v="2015-05-26T22:03:13"/>
        <d v="2015-10-13T03:58:20"/>
        <d v="2012-04-05T08:45:55"/>
        <d v="2011-09-25T07:53:16"/>
        <d v="2012-05-05T22:19:55"/>
        <d v="2014-04-03T00:59:42"/>
        <d v="2012-06-16T01:03:07"/>
        <d v="2011-11-13T21:05:32"/>
        <d v="2011-08-09T09:54:18"/>
        <d v="2010-08-05T22:09:12"/>
        <d v="2013-06-28T06:49:54"/>
        <d v="2013-01-25T14:09:15"/>
        <d v="2011-01-12T12:44:38"/>
        <d v="2011-08-08T21:58:52"/>
        <d v="2012-10-24T01:30:32"/>
        <d v="2012-01-31T05:28:50"/>
        <d v="2011-08-03T22:36:13"/>
        <d v="2012-10-10T23:12:15"/>
        <d v="2011-10-02T19:02:15"/>
        <d v="2012-02-07T07:43:55"/>
        <d v="2015-06-18T22:54:44"/>
        <d v="2012-06-15T01:02:21"/>
        <d v="2011-12-15T08:35:14"/>
        <d v="2011-04-06T01:50:48"/>
        <d v="2012-10-10T23:07:07"/>
        <d v="2013-04-30T06:47:14"/>
        <d v="2014-11-08T23:55:53"/>
        <d v="2012-12-27T10:09:34"/>
        <d v="2014-10-22T22:03:13"/>
        <d v="2012-08-14T09:13:00"/>
        <d v="2015-06-05T22:00:17"/>
        <d v="2014-04-30T21:06:09"/>
        <d v="2011-06-09T09:43:45"/>
        <d v="2013-04-02T03:16:33"/>
        <d v="2014-08-20T01:46:16"/>
        <d v="2010-10-08T00:34:30"/>
        <d v="2011-01-21T06:56:41"/>
        <d v="2012-08-15T23:40:03"/>
        <d v="2015-10-13T06:25:49"/>
        <d v="2011-06-25T01:08:56"/>
        <d v="2012-07-17T08:07:25"/>
        <d v="2013-11-14T04:08:56"/>
        <d v="2016-12-12T22:49:08"/>
        <d v="2016-12-08T12:12:49"/>
        <d v="2010-01-20T15:11:47"/>
        <d v="2010-10-13T05:40:35"/>
        <d v="2015-07-06T05:33:53"/>
        <d v="2014-11-09T04:21:27"/>
        <d v="2015-02-10T17:07:43"/>
        <d v="2014-07-23T23:32:49"/>
        <d v="2016-02-09T05:35:00"/>
        <d v="2014-07-12T07:04:23"/>
        <d v="2015-06-12T09:58:11"/>
        <d v="2014-01-04T16:41:32"/>
        <d v="2011-03-17T07:19:59"/>
        <d v="2013-03-29T02:16:31"/>
        <d v="2012-09-05T04:07:13"/>
        <d v="2013-09-19T17:13:06"/>
        <d v="2014-11-05T23:30:29"/>
        <d v="2013-10-10T05:18:59"/>
        <d v="2016-10-04T23:00:08"/>
        <d v="2012-12-13T01:00:24"/>
        <d v="2014-10-15T10:39:19"/>
        <d v="2015-12-02T21:50:10"/>
        <d v="2010-06-04T02:16:52"/>
        <d v="2013-08-13T18:07:20"/>
        <d v="2013-10-28T10:41:54"/>
        <d v="2016-01-28T21:18:30"/>
        <d v="2014-10-15T12:05:48"/>
        <d v="2015-03-03T22:36:22"/>
        <d v="2010-06-26T05:35:56"/>
        <d v="2016-06-13T11:49:59"/>
        <d v="2016-05-31T01:20:14"/>
        <d v="2014-02-14T00:58:29"/>
        <d v="2014-12-02T02:51:58"/>
        <d v="2014-01-08T20:10:27"/>
        <d v="2016-03-01T22:56:25"/>
        <d v="2013-08-03T01:30:06"/>
        <d v="2016-11-21T04:33:03"/>
        <d v="2012-12-22T01:29:34"/>
        <d v="2011-06-16T22:32:54"/>
        <d v="2012-04-19T22:05:05"/>
        <d v="2015-08-25T01:27:39"/>
        <d v="2014-06-23T23:23:11"/>
        <d v="2015-04-18T02:35:20"/>
        <d v="2016-05-25T22:13:34"/>
        <d v="2016-03-09T21:00:35"/>
        <d v="2014-10-22T01:06:58"/>
        <d v="2012-09-01T06:35:37"/>
        <d v="2017-01-10T19:24:21"/>
        <d v="2017-02-27T21:49:11"/>
        <d v="2015-07-13T23:00:22"/>
        <d v="2015-05-18T03:58:15"/>
        <d v="2015-03-19T18:55:20"/>
        <d v="2013-08-09T21:37:23"/>
        <d v="2016-04-05T18:01:47"/>
        <d v="2016-07-14T05:13:06"/>
        <d v="2015-04-02T20:11:49"/>
        <d v="2016-05-12T11:01:07"/>
        <d v="2016-12-19T20:16:37"/>
        <d v="2015-03-12T09:06:32"/>
        <d v="2015-10-02T21:04:28"/>
        <d v="2017-02-07T05:07:33"/>
        <d v="2014-08-29T02:37:05"/>
        <d v="2017-01-10T13:46:17"/>
        <d v="2016-01-11T21:34:01"/>
        <d v="2013-02-14T13:23:59"/>
        <d v="2016-08-01T19:45:43"/>
        <d v="2015-03-05T10:01:06"/>
        <d v="2016-09-20T19:04:01"/>
        <d v="2016-04-07T23:55:00"/>
        <d v="2016-02-17T20:00:04"/>
        <d v="2017-02-03T01:00:27"/>
        <d v="2016-11-18T01:25:44"/>
        <d v="2016-10-21T14:44:32"/>
        <d v="2016-02-25T23:11:30"/>
        <d v="2015-07-12T23:31:40"/>
        <d v="2016-11-01T16:41:42"/>
        <d v="2015-01-29T19:00:59"/>
        <d v="2015-10-15T17:20:00"/>
        <d v="2015-09-15T14:59:58"/>
        <d v="2015-06-08T20:01:08"/>
        <d v="2013-01-03T01:19:25"/>
        <d v="2012-10-03T01:22:48"/>
        <d v="2015-08-26T01:38:02"/>
        <d v="2013-02-07T12:28:39"/>
        <d v="2012-05-03T00:43:09"/>
        <d v="2012-03-29T11:10:24"/>
        <d v="2013-10-17T09:39:33"/>
        <d v="2012-02-08T02:10:26"/>
        <d v="2014-04-03T16:30:44"/>
        <d v="2012-02-17T06:35:10"/>
        <d v="2014-03-18T23:50:25"/>
        <d v="2013-10-01T22:56:17"/>
        <d v="2015-04-16T00:49:39"/>
        <d v="2014-01-08T00:00:48"/>
        <d v="2012-02-19T22:12:52"/>
        <d v="2015-07-09T23:02:25"/>
        <d v="2015-10-22T23:38:33"/>
        <d v="2012-08-07T00:29:43"/>
        <d v="2015-07-20T22:15:12"/>
        <d v="2013-06-27T06:27:16"/>
        <d v="2016-03-23T21:00:09"/>
        <d v="2011-12-29T23:54:07"/>
        <d v="2015-05-28T20:22:48"/>
        <d v="2016-10-01T21:01:15"/>
        <d v="2014-08-23T00:00:15"/>
        <d v="2016-01-13T00:10:22"/>
        <d v="2013-10-15T00:22:35"/>
        <d v="2015-07-17T11:40:36"/>
        <d v="2013-07-29T20:56:31"/>
        <d v="2014-03-27T02:08:47"/>
        <d v="2013-05-30T02:51:41"/>
        <d v="2014-06-17T00:03:28"/>
        <d v="2015-11-23T14:05:39"/>
        <d v="2016-12-07T00:47:27"/>
        <d v="2015-02-27T05:31:51"/>
        <d v="2016-01-02T19:48:43"/>
        <d v="2014-10-03T05:04:43"/>
        <d v="2017-02-08T19:55:16"/>
        <d v="2013-10-26T04:00:14"/>
        <d v="2016-03-24T00:49:04"/>
        <d v="2017-02-01T00:51:40"/>
        <d v="2013-10-22T18:48:53"/>
        <d v="2017-03-06T23:01:30"/>
        <d v="2016-10-05T00:39:06"/>
        <d v="2014-01-21T22:00:17"/>
        <d v="2015-08-06T00:00:10"/>
        <d v="2015-07-15T20:59:25"/>
        <d v="2016-11-15T02:01:18"/>
        <d v="2013-03-03T21:52:45"/>
        <d v="2016-11-03T05:07:53"/>
        <d v="2014-07-26T13:17:57"/>
        <d v="2016-07-22T12:52:18"/>
        <d v="2015-10-19T20:09:07"/>
        <d v="2017-01-17T20:32:48"/>
        <d v="2016-04-08T03:50:51"/>
        <d v="2016-11-08T15:50:46"/>
        <d v="2016-05-16T03:28:49"/>
        <d v="2015-05-12T23:01:27"/>
        <d v="2016-11-29T00:18:56"/>
        <d v="2014-02-25T05:24:10"/>
        <d v="2017-01-24T22:23:40"/>
        <d v="2014-10-14T19:02:38"/>
        <d v="2015-01-11T00:58:33"/>
        <d v="2016-05-06T18:58:34"/>
        <d v="2016-11-16T01:28:27"/>
        <d v="2016-04-10T01:59:52"/>
        <d v="2014-11-26T00:54:57"/>
        <d v="2017-02-10T06:58:35"/>
        <d v="2017-02-10T21:54:23"/>
        <d v="2016-12-22T01:51:53"/>
        <d v="2016-11-10T05:00:04"/>
        <d v="2015-11-07T21:47:16"/>
        <d v="2017-02-15T18:10:42"/>
        <d v="2014-01-24T17:00:57"/>
        <d v="2014-11-22T19:47:59"/>
        <d v="2013-12-06T20:38:09"/>
        <d v="2012-01-28T21:17:03"/>
        <d v="2015-11-30T22:01:07"/>
        <d v="2015-01-17T00:21:39"/>
        <d v="2015-08-18T19:59:51"/>
        <d v="2011-05-24T11:51:37"/>
        <d v="2015-11-15T09:11:26"/>
        <d v="2012-03-10T08:00:04"/>
        <d v="2011-02-12T00:07:25"/>
        <d v="2012-05-30T09:27:23"/>
        <d v="2013-08-09T04:07:34"/>
        <d v="2014-06-02T21:01:00"/>
        <d v="2012-06-08T00:51:29"/>
        <d v="2013-10-25T04:57:40"/>
        <d v="2009-09-14T11:05:30"/>
        <d v="2012-03-20T04:26:58"/>
        <d v="2012-03-19T21:44:36"/>
        <d v="2012-08-30T21:59:59"/>
        <d v="2012-12-21T22:21:20"/>
        <d v="2012-12-28T03:54:16"/>
        <d v="2012-01-19T22:33:46"/>
        <d v="2012-02-09T06:00:49"/>
        <d v="2014-02-25T01:10:33"/>
        <d v="2011-01-22T05:46:49"/>
        <d v="2012-06-14T22:26:56"/>
        <d v="2013-05-22T08:31:36"/>
        <d v="2013-11-28T01:50:34"/>
        <d v="2011-11-03T07:39:56"/>
        <d v="2010-11-21T00:34:51"/>
        <d v="2014-07-14T21:41:12"/>
        <d v="2012-02-09T09:02:09"/>
        <d v="2012-04-06T00:15:33"/>
        <d v="2014-08-01T04:06:36"/>
        <d v="2013-02-03T04:42:17"/>
        <d v="2013-02-20T00:03:35"/>
        <d v="2014-04-07T05:06:29"/>
        <d v="2014-03-18T20:11:18"/>
        <d v="2012-04-04T04:00:26"/>
        <d v="2012-05-08T18:14:17"/>
        <d v="2012-04-05T22:25:43"/>
        <d v="2009-09-23T22:24:10"/>
        <d v="2010-01-14T18:00:49"/>
        <d v="2009-08-25T20:26:54"/>
        <d v="2013-11-15T06:58:05"/>
        <d v="2014-02-27T00:36:40"/>
        <d v="2017-03-05T11:15:01"/>
        <d v="2017-03-11T02:29:29"/>
        <d v="2017-03-13T23:07:27"/>
        <d v="2017-02-25T02:14:45"/>
        <d v="2017-02-28T05:32:11"/>
        <d v="2017-03-10T05:49:08"/>
        <d v="2014-07-23T03:00:40"/>
        <d v="2015-05-15T23:45:37"/>
        <d v="2014-06-17T19:59:06"/>
        <d v="2015-11-25T02:35:43"/>
        <d v="2014-07-19T05:08:10"/>
        <d v="2015-01-07T20:04:31"/>
        <d v="2014-05-08T20:36:30"/>
        <d v="2014-10-06T21:04:58"/>
        <d v="2014-05-12T18:44:03"/>
        <d v="2014-01-28T03:11:35"/>
        <d v="2014-05-27T20:22:23"/>
        <d v="2014-05-31T02:31:24"/>
        <d v="2016-11-19T00:11:49"/>
        <d v="2016-09-30T20:25:38"/>
        <d v="2015-06-13T00:31:44"/>
        <d v="2014-09-15T21:51:10"/>
        <d v="2015-11-20T00:48:25"/>
        <d v="2016-05-25T22:27:49"/>
        <d v="2015-02-25T05:02:36"/>
        <d v="2016-09-03T00:10:31"/>
        <d v="2016-07-26T19:34:36"/>
        <d v="2015-12-23T03:22:18"/>
        <d v="2015-07-13T23:37:08"/>
        <d v="2016-12-05T01:12:50"/>
        <d v="2015-03-31T07:25:39"/>
        <d v="2015-04-07T20:12:32"/>
        <d v="2015-04-09T21:13:42"/>
        <d v="2014-11-11T22:21:00"/>
        <d v="2015-04-03T03:02:16"/>
        <d v="2015-05-06T23:48:24"/>
        <d v="2015-09-17T19:52:58"/>
        <d v="2014-12-06T03:20:36"/>
        <d v="2015-06-04T20:35:24"/>
        <d v="2016-01-08T21:58:00"/>
        <d v="2016-04-07T01:36:48"/>
        <d v="2014-11-11T21:31:10"/>
        <d v="2015-11-14T05:16:40"/>
        <d v="2015-09-02T03:25:56"/>
        <d v="2015-12-08T22:40:25"/>
        <d v="2015-09-21T17:45:33"/>
        <d v="2016-02-26T04:16:56"/>
        <d v="2015-02-28T22:19:25"/>
        <d v="2016-01-12T00:30:11"/>
        <d v="2014-11-18T09:32:21"/>
        <d v="2015-05-26T23:39:56"/>
        <d v="2015-03-25T06:39:31"/>
        <d v="2015-07-30T20:53:44"/>
        <d v="2015-01-14T01:14:20"/>
        <d v="2016-08-11T01:03:57"/>
        <d v="2015-11-11T03:12:46"/>
        <d v="2016-10-27T01:53:03"/>
        <d v="2015-07-28T05:18:50"/>
        <d v="2015-08-21T05:23:36"/>
        <d v="2015-09-02T00:02:22"/>
        <d v="2015-03-12T03:27:28"/>
        <d v="2015-07-10T09:30:03"/>
        <d v="2015-01-23T06:21:47"/>
        <d v="2014-10-15T06:37:23"/>
        <d v="2015-07-06T21:50:32"/>
        <d v="2014-11-12T01:07:04"/>
        <d v="2016-06-07T20:02:20"/>
        <d v="2014-12-17T01:29:19"/>
        <d v="2015-06-24T20:40:52"/>
        <d v="2014-11-25T11:17:44"/>
        <d v="2015-03-02T00:04:04"/>
        <d v="2015-09-29T07:53:43"/>
        <d v="2015-07-09T20:33:37"/>
        <d v="2015-01-27T13:41:33"/>
        <d v="2016-12-13T07:54:47"/>
        <d v="2015-09-16T01:22:38"/>
        <d v="2014-12-04T02:14:16"/>
        <d v="2015-06-03T02:59:44"/>
        <d v="2014-11-14T01:28:26"/>
        <d v="2016-03-15T11:26:04"/>
        <d v="2016-01-06T00:44:56"/>
        <d v="2015-04-13T21:18:51"/>
        <d v="2016-01-31T02:10:58"/>
        <d v="2015-12-04T05:56:47"/>
        <d v="2016-08-13T19:02:55"/>
        <d v="2014-12-10T07:39:50"/>
        <d v="2015-03-19T18:48:48"/>
        <d v="2014-10-07T08:22:37"/>
        <d v="2015-07-20T02:01:15"/>
        <d v="2015-08-08T14:47:55"/>
        <d v="2015-07-26T22:34:42"/>
        <d v="2016-10-12T22:41:13"/>
        <d v="2014-05-01T07:38:02"/>
        <d v="2015-07-13T21:41:00"/>
        <d v="2016-06-16T01:42:26"/>
        <d v="2015-01-15T22:42:23"/>
        <d v="2014-07-12T02:13:07"/>
        <d v="2015-01-24T01:34:04"/>
        <d v="2014-12-20T22:43:09"/>
        <d v="2014-09-11T05:41:35"/>
        <d v="2015-01-22T21:29:56"/>
        <d v="2015-02-09T22:23:56"/>
        <d v="2014-12-01T21:54:50"/>
        <d v="2014-09-28T02:25:08"/>
        <d v="2016-05-13T02:55:49"/>
        <d v="2015-06-09T09:04:52"/>
        <d v="2016-02-12T12:38:53"/>
        <d v="2015-02-10T23:49:11"/>
        <d v="2016-12-31T02:06:06"/>
        <d v="2016-01-13T08:08:24"/>
        <d v="2016-04-29T07:23:33"/>
        <d v="2015-02-06T10:14:57"/>
        <d v="2016-01-29T02:35:43"/>
        <d v="2015-06-25T09:27:54"/>
        <d v="2015-09-05T11:39:46"/>
        <d v="2015-11-30T19:46:10"/>
        <d v="2015-01-28T04:09:48"/>
        <d v="2015-10-09T02:57:42"/>
        <d v="2015-09-19T00:38:49"/>
        <d v="2016-01-15T02:35:13"/>
        <d v="2015-07-02T08:00:54"/>
        <d v="2015-02-17T21:00:28"/>
        <d v="2014-07-16T20:00:22"/>
        <d v="2016-04-25T23:06:31"/>
        <d v="2015-08-27T09:33:41"/>
        <d v="2016-10-27T19:27:51"/>
        <d v="2016-10-11T16:16:33"/>
        <d v="2016-08-25T12:35:13"/>
        <d v="2014-10-31T08:25:15"/>
        <d v="2014-09-20T06:44:16"/>
        <d v="2017-02-14T02:48:10"/>
        <d v="2015-12-01T01:15:00"/>
        <d v="2017-01-03T21:36:49"/>
        <d v="2017-02-04T09:50:08"/>
        <d v="2016-03-23T23:45:50"/>
        <d v="2017-01-27T04:03:59"/>
        <d v="2016-02-23T19:27:36"/>
        <d v="2016-05-06T01:55:18"/>
        <d v="2016-02-07T20:18:05"/>
        <d v="2016-11-30T09:29:27"/>
        <d v="2011-08-29T05:18:17"/>
        <d v="2012-06-29T09:28:16"/>
        <d v="2013-03-08T07:40:25"/>
        <d v="2015-09-02T02:36:37"/>
        <d v="2012-08-24T22:15:48"/>
        <d v="2013-04-09T07:27:33"/>
        <d v="2012-04-27T01:58:51"/>
        <d v="2012-09-22T08:42:01"/>
        <d v="2011-01-14T15:18:49"/>
        <d v="2012-04-24T06:47:35"/>
        <d v="2011-12-17T04:49:52"/>
        <d v="2010-06-25T07:46:20"/>
        <d v="2012-10-11T22:57:49"/>
        <d v="2010-08-27T05:16:16"/>
        <d v="2010-05-12T11:54:15"/>
        <d v="2014-10-01T12:52:50"/>
        <d v="2012-06-28T21:35:45"/>
        <d v="2012-12-15T03:48:33"/>
        <d v="2012-07-17T22:26:34"/>
        <d v="2015-08-12T03:28:04"/>
        <d v="2012-03-31T20:30:08"/>
        <d v="2011-06-17T23:46:23"/>
        <d v="2012-03-02T23:00:03"/>
        <d v="2011-08-17T03:00:03"/>
        <d v="2011-09-08T04:57:59"/>
        <d v="2012-03-23T21:59:36"/>
        <d v="2012-04-27T06:59:57"/>
        <d v="2011-10-17T20:11:48"/>
        <d v="2013-04-09T21:33:59"/>
        <d v="2012-04-24T10:27:56"/>
        <d v="2010-12-31T01:08:34"/>
        <d v="2012-04-26T04:39:48"/>
        <d v="2013-03-15T09:02:20"/>
        <d v="2012-04-23T20:29:04"/>
        <d v="2012-05-08T03:42:55"/>
        <d v="2013-02-23T04:54:52"/>
        <d v="2011-07-07T02:05:38"/>
        <d v="2015-01-14T04:13:07"/>
        <d v="2012-11-13T20:33:57"/>
        <d v="2012-05-24T23:32:55"/>
        <d v="2015-08-28T23:38:24"/>
        <d v="2014-08-08T00:48:38"/>
        <d v="2016-05-09T02:35:08"/>
        <d v="2014-10-16T05:22:14"/>
        <d v="2015-02-12T06:20:16"/>
        <d v="2015-09-11T12:07:49"/>
        <d v="2015-04-11T06:45:04"/>
        <d v="2014-07-16T03:50:34"/>
        <d v="2015-02-24T00:25:49"/>
        <d v="2015-03-16T04:56:12"/>
        <d v="2016-01-02T15:43:33"/>
        <d v="2014-11-29T02:02:41"/>
        <d v="2016-12-28T05:09:49"/>
        <d v="2014-08-03T14:21:17"/>
        <d v="2015-01-24T01:09:13"/>
        <d v="2014-10-30T20:40:52"/>
        <d v="2015-02-18T00:15:30"/>
        <d v="2014-10-14T21:20:28"/>
        <d v="2014-06-19T08:43:24"/>
        <d v="2016-08-30T19:24:45"/>
        <d v="2015-09-23T04:13:41"/>
        <d v="2016-03-31T18:46:00"/>
        <d v="2014-10-19T04:24:52"/>
        <d v="2014-11-19T00:22:37"/>
        <d v="2012-05-30T01:16:11"/>
        <d v="2014-11-10T07:11:14"/>
        <d v="2013-09-29T23:01:31"/>
        <d v="2015-08-02T01:01:43"/>
        <d v="2012-02-09T06:56:15"/>
        <d v="2015-03-19T01:45:05"/>
        <d v="2015-07-23T21:19:14"/>
        <d v="2012-07-18T01:22:46"/>
        <d v="2013-01-30T23:01:51"/>
        <d v="2009-11-10T21:48:32"/>
        <d v="2014-10-31T23:59:05"/>
        <d v="2013-07-09T07:32:46"/>
        <d v="2011-06-02T20:34:15"/>
        <d v="2013-01-24T17:14:21"/>
        <d v="2014-12-05T02:39:12"/>
        <d v="2011-08-30T21:12:01"/>
        <d v="2013-07-28T15:46:58"/>
        <d v="2013-08-23T15:14:17"/>
        <d v="2010-12-02T07:34:58"/>
        <d v="2012-06-08T17:29:29"/>
        <d v="2015-01-23T08:18:58"/>
        <d v="2013-09-08T01:36:19"/>
        <d v="2012-03-05T23:33:23"/>
        <d v="2016-09-05T20:00:37"/>
        <d v="2013-04-26T23:11:10"/>
        <d v="2015-08-12T20:13:26"/>
        <d v="2012-02-22T11:03:05"/>
        <d v="2017-02-04T00:26:21"/>
        <d v="2012-07-23T09:46:47"/>
        <d v="2015-05-01T06:52:43"/>
        <d v="2012-04-27T20:43:13"/>
        <d v="2012-11-10T04:47:37"/>
        <d v="2014-04-15T22:53:06"/>
        <d v="2015-03-31T01:38:26"/>
        <d v="2011-10-14T01:58:04"/>
        <d v="2015-02-05T03:49:34"/>
        <d v="2015-09-13T17:41:29"/>
        <d v="2016-08-12T17:35:39"/>
        <d v="2015-05-31T08:20:51"/>
        <d v="2014-07-02T05:58:19"/>
        <d v="2016-03-11T20:36:29"/>
        <d v="2014-07-23T04:32:28"/>
        <d v="2015-03-25T02:05:38"/>
        <d v="2016-08-02T20:59:54"/>
        <d v="2015-08-18T07:31:52"/>
        <d v="2017-01-10T02:40:35"/>
        <d v="2016-03-20T13:12:01"/>
        <d v="2015-03-14T07:51:57"/>
        <d v="2014-07-09T19:12:29"/>
        <d v="2016-04-28T00:49:05"/>
        <d v="2014-12-13T07:36:34"/>
        <d v="2015-02-25T05:14:07"/>
        <d v="2014-07-11T00:41:37"/>
        <d v="2015-08-22T05:32:59"/>
        <d v="2014-07-18T00:55:03"/>
        <d v="2015-04-16T12:50:03"/>
        <d v="2015-10-17T20:04:58"/>
        <d v="2016-09-30T04:43:54"/>
        <d v="2015-01-15T23:28:00"/>
        <d v="2015-05-16T09:09:29"/>
        <d v="2014-06-06T04:07:12"/>
        <d v="2015-11-25T12:55:36"/>
        <d v="2015-11-30T21:12:33"/>
        <d v="2015-02-07T21:13:46"/>
        <d v="2016-02-22T17:52:07"/>
        <d v="2016-01-19T19:08:17"/>
        <d v="2016-01-14T02:45:24"/>
        <d v="2014-09-06T00:13:41"/>
        <d v="2015-03-27T01:17:06"/>
        <d v="2014-07-09T04:13:48"/>
        <d v="2017-01-25T10:51:40"/>
        <d v="2014-07-08T20:56:49"/>
        <d v="2016-05-20T13:11:57"/>
        <d v="2015-08-25T01:10:01"/>
        <d v="2014-06-19T23:05:47"/>
        <d v="2016-01-26T02:36:40"/>
        <d v="2012-08-30T02:39:09"/>
        <d v="2014-10-03T22:56:08"/>
        <d v="2013-12-10T02:54:14"/>
        <d v="2012-03-30T06:13:43"/>
        <d v="2016-05-18T17:59:50"/>
        <d v="2014-03-28T22:06:22"/>
        <d v="2015-06-30T01:59:32"/>
        <d v="2017-02-02T00:14:28"/>
        <d v="2012-06-15T10:42:31"/>
        <d v="2016-07-14T02:08:45"/>
        <d v="2016-11-30T13:03:34"/>
        <d v="2014-12-09T08:26:10"/>
        <d v="2012-08-23T00:38:14"/>
        <d v="2014-04-01T22:00:12"/>
        <d v="2016-03-24T16:56:04"/>
        <d v="2015-07-27T04:52:09"/>
        <d v="2014-09-21T01:59:11"/>
        <d v="2015-10-03T00:01:01"/>
        <d v="2015-09-27T02:13:24"/>
        <d v="2015-09-04T09:00:42"/>
        <d v="2015-04-21T22:56:28"/>
        <d v="2016-11-15T22:50:16"/>
        <d v="2016-11-18T11:09:26"/>
        <d v="2012-08-23T15:07:02"/>
        <d v="2016-10-16T00:26:48"/>
        <d v="2015-05-04T20:04:29"/>
        <d v="2015-10-28T00:54:21"/>
        <d v="2014-11-11T04:11:07"/>
        <d v="2015-04-14T17:55:22"/>
        <d v="2016-06-03T07:31:52"/>
        <d v="2015-08-02T09:03:47"/>
        <d v="2016-05-04T06:28:59"/>
        <d v="2014-01-29T00:45:32"/>
        <d v="2016-08-30T20:45:21"/>
        <d v="2015-02-03T03:49:21"/>
        <d v="2016-09-23T19:45:14"/>
        <d v="2016-09-26T18:11:15"/>
        <d v="2014-12-17T02:54:55"/>
        <d v="2015-01-21T01:45:48"/>
        <d v="2015-04-09T08:51:14"/>
        <d v="2014-08-30T00:51:03"/>
        <d v="2016-06-15T10:55:08"/>
        <d v="2016-11-15T18:58:35"/>
        <d v="2017-02-09T00:00:35"/>
        <d v="2014-10-10T01:13:23"/>
        <d v="2015-08-10T12:31:09"/>
        <d v="2015-07-15T11:16:59"/>
        <d v="2016-02-08T22:09:20"/>
        <d v="2015-12-04T04:55:41"/>
        <d v="2016-11-21T19:59:03"/>
        <d v="2015-11-20T00:20:09"/>
        <d v="2014-11-10T08:48:45"/>
        <d v="2014-05-12T20:38:47"/>
        <d v="2015-02-20T19:25:26"/>
        <d v="2016-01-13T01:47:27"/>
        <d v="2017-02-01T21:31:28"/>
        <d v="2016-07-01T03:17:33"/>
        <d v="2016-07-01T02:13:14"/>
        <d v="2015-03-19T06:40:10"/>
        <d v="2015-09-25T22:06:58"/>
        <d v="2013-09-26T04:00:10"/>
        <d v="2015-07-22T22:55:13"/>
        <d v="2015-08-06T19:56:47"/>
        <d v="2015-11-05T05:36:37"/>
        <d v="2015-03-21T02:29:34"/>
        <d v="2015-08-19T23:20:39"/>
        <d v="2016-01-12T03:13:36"/>
        <d v="2015-09-28T19:07:45"/>
        <d v="2015-11-11T05:51:36"/>
        <d v="2014-07-01T05:29:40"/>
        <d v="2014-11-19T22:58:36"/>
        <d v="2015-12-07T02:13:10"/>
        <d v="2014-09-30T17:59:59"/>
        <d v="2016-06-08T20:11:10"/>
        <d v="2014-10-12T01:34:49"/>
        <d v="2016-04-22T19:59:34"/>
        <d v="2014-06-03T05:42:23"/>
        <d v="2015-08-26T00:09:25"/>
        <d v="2015-01-29T05:01:34"/>
        <d v="2016-03-07T10:04:51"/>
        <d v="2014-06-16T02:29:10"/>
        <d v="2014-10-21T01:55:40"/>
        <d v="2015-01-30T23:07:20"/>
        <d v="2014-07-01T02:57:05"/>
        <d v="2015-02-26T21:42:10"/>
        <d v="2014-09-11T04:23:43"/>
        <d v="2015-05-30T20:21:58"/>
        <d v="2015-01-24T07:51:10"/>
        <d v="2016-07-01T04:04:50"/>
        <d v="2015-04-19T07:31:16"/>
        <d v="2015-03-26T22:22:37"/>
        <d v="2015-02-23T13:01:00"/>
        <d v="2014-07-14T08:19:26"/>
        <d v="2014-08-27T08:22:19"/>
        <d v="2015-02-13T09:21:58"/>
        <d v="2014-11-22T01:16:00"/>
        <d v="2015-07-03T03:33:43"/>
        <d v="2014-05-29T02:33:28"/>
        <d v="2014-07-10T02:31:03"/>
        <d v="2014-08-20T01:59:32"/>
        <d v="2017-03-07T23:35:34"/>
        <d v="2017-03-07T00:14:37"/>
        <d v="2017-01-21T21:33:50"/>
        <d v="2017-02-22T01:41:54"/>
        <d v="2017-02-08T02:59:18"/>
        <d v="2014-09-17T12:04:43"/>
        <d v="2013-04-27T23:47:23"/>
        <d v="2016-05-22T21:45:26"/>
        <d v="2016-08-30T08:35:41"/>
        <d v="2014-07-08T10:30:28"/>
        <d v="2014-05-21T22:53:10"/>
        <d v="2013-06-07T06:29:20"/>
        <d v="2015-11-14T20:41:24"/>
        <d v="2016-09-16T20:43:16"/>
        <d v="2016-01-18T14:33:48"/>
        <d v="2015-09-08T12:59:53"/>
        <d v="2014-10-23T02:57:29"/>
        <d v="2016-04-05T19:19:05"/>
        <d v="2016-02-18T05:44:54"/>
        <d v="2016-10-12T16:10:53"/>
        <d v="2013-08-07T18:03:18"/>
        <d v="2016-12-01T01:34:13"/>
        <d v="2014-11-02T01:08:08"/>
        <d v="2015-07-14T12:50:59"/>
        <d v="2017-01-10T22:52:15"/>
        <d v="2016-03-23T18:55:11"/>
        <d v="2015-07-13T21:14:23"/>
        <d v="2015-11-25T19:23:54"/>
        <d v="2015-04-01T10:46:37"/>
        <d v="2013-03-18T17:59:35"/>
        <d v="2014-08-21T17:37:02"/>
        <d v="2013-04-26T00:23:48"/>
        <d v="2015-02-09T11:32:54"/>
        <d v="2016-09-13T21:03:12"/>
        <d v="2013-02-11T07:54:10"/>
        <d v="2014-03-24T20:59:33"/>
        <d v="2013-12-04T03:01:27"/>
        <d v="2016-09-07T08:26:44"/>
        <d v="2014-03-22T02:18:37"/>
        <d v="2015-02-10T05:45:52"/>
        <d v="2014-09-29T20:46:42"/>
        <d v="2012-05-01T22:16:27"/>
        <d v="2016-09-19T12:53:27"/>
        <d v="2012-01-30T06:29:58"/>
        <d v="2012-05-16T04:42:48"/>
        <d v="2014-07-30T23:45:11"/>
        <d v="2012-05-15T20:33:17"/>
        <d v="2016-08-03T22:03:22"/>
        <d v="2015-03-06T00:10:37"/>
        <d v="2012-06-19T02:35:45"/>
        <d v="2014-04-19T02:17:22"/>
        <d v="2011-11-08T23:21:44"/>
        <d v="2012-07-28T02:37:03"/>
        <d v="2014-08-12T20:15:51"/>
        <d v="2015-03-09T23:58:47"/>
        <d v="2013-12-13T02:36:41"/>
        <d v="2016-07-22T20:45:32"/>
        <d v="2016-09-26T15:36:23"/>
        <d v="2016-06-03T13:47:46"/>
        <d v="2013-05-21T16:04:18"/>
        <d v="2012-12-04T06:31:33"/>
        <d v="2012-01-19T05:53:15"/>
        <d v="2013-04-09T18:54:44"/>
        <d v="2012-05-01T12:00:31"/>
        <d v="2012-10-12T18:53:48"/>
        <d v="2011-07-12T21:01:58"/>
        <d v="2015-06-18T04:00:50"/>
        <d v="2012-02-28T19:45:23"/>
        <d v="2014-04-17T00:49:50"/>
        <d v="2014-02-16T21:55:30"/>
        <d v="2012-12-14T17:45:40"/>
        <d v="2013-09-21T01:51:34"/>
        <d v="2016-04-15T01:45:21"/>
        <d v="2013-02-06T08:02:08"/>
        <d v="2011-11-16T05:19:14"/>
        <d v="2015-05-12T12:07:56"/>
        <d v="2015-06-17T21:03:24"/>
        <d v="2014-07-27T04:28:26"/>
        <d v="2015-10-23T19:03:41"/>
        <d v="2017-02-08T15:44:48"/>
        <d v="2015-01-15T03:35:54"/>
        <d v="2015-01-23T03:11:58"/>
        <d v="2015-04-09T17:50:46"/>
        <d v="2014-10-08T23:54:03"/>
        <d v="2016-07-07T09:32:47"/>
        <d v="2014-06-25T18:39:40"/>
        <d v="2014-06-18T09:45:52"/>
        <d v="2016-06-29T21:50:43"/>
        <d v="2015-02-21T05:18:54"/>
        <d v="2015-01-13T03:31:43"/>
        <d v="2016-08-10T02:35:59"/>
        <d v="2015-06-28T10:32:39"/>
        <d v="2015-06-21T15:03:25"/>
        <d v="2016-02-16T21:35:59"/>
        <d v="2014-05-21T17:37:21"/>
        <d v="2014-06-05T17:40:28"/>
        <d v="2014-06-09T03:34:00"/>
        <d v="2015-07-16T21:12:01"/>
        <d v="2016-05-17T11:21:10"/>
        <d v="2014-11-05T18:16:06"/>
        <d v="2014-09-18T10:50:09"/>
        <d v="2015-07-07T20:31:47"/>
        <d v="2015-06-03T06:34:36"/>
        <d v="2014-08-30T15:53:10"/>
        <d v="2015-07-28T17:07:53"/>
        <d v="2015-06-30T11:24:50"/>
        <d v="2015-05-31T01:57:18"/>
        <d v="2015-07-24T01:18:55"/>
        <d v="2016-03-22T16:55:25"/>
        <d v="2014-04-30T08:21:04"/>
        <d v="2015-01-24T16:55:03"/>
        <d v="2015-02-19T22:51:38"/>
        <d v="2016-11-19T22:49:21"/>
        <d v="2015-04-09T14:35:15"/>
        <d v="2016-07-08T23:38:29"/>
        <d v="2015-07-03T16:13:12"/>
        <d v="2015-01-19T20:14:22"/>
        <d v="2015-09-03T19:21:26"/>
        <d v="2015-05-15T17:36:49"/>
        <d v="2016-02-01T19:39:49"/>
        <d v="2014-08-25T03:08:55"/>
        <d v="2015-02-25T21:24:52"/>
        <d v="2015-03-04T05:16:46"/>
        <d v="2015-05-12T11:29:56"/>
        <d v="2015-11-05T00:01:26"/>
        <d v="2015-06-16T05:50:12"/>
        <d v="2016-05-04T21:24:26"/>
        <d v="2015-09-07T11:21:09"/>
        <d v="2016-05-05T15:25:18"/>
        <d v="2014-04-30T01:09:08"/>
        <d v="2015-06-17T00:47:50"/>
        <d v="2014-10-26T22:01:34"/>
        <d v="2015-09-21T08:03:53"/>
        <d v="2015-01-16T04:02:10"/>
        <d v="2015-11-05T21:53:37"/>
        <d v="2017-01-11T11:16:58"/>
        <d v="2015-10-31T02:48:04"/>
        <d v="2014-07-22T19:34:56"/>
        <d v="2014-08-02T10:45:54"/>
        <d v="2015-02-25T05:51:19"/>
        <d v="2015-10-14T22:44:57"/>
        <d v="2014-05-26T03:51:35"/>
        <d v="2016-05-02T22:42:30"/>
        <d v="2016-12-05T18:06:20"/>
        <d v="2015-04-09T05:23:53"/>
        <d v="2015-04-14T21:36:34"/>
        <d v="2016-03-25T00:21:05"/>
        <d v="2015-04-29T20:34:19"/>
        <d v="2016-03-24T15:16:40"/>
        <d v="2014-08-07T05:10:11"/>
        <d v="2016-01-21T05:03:49"/>
        <d v="2014-05-22T06:05:03"/>
        <d v="2014-07-16T09:34:57"/>
        <d v="2015-04-17T22:11:59"/>
        <d v="2016-01-01T05:11:11"/>
        <d v="2015-06-10T05:54:07"/>
        <d v="2016-12-23T03:04:55"/>
        <d v="2014-11-11T18:04:55"/>
        <d v="2015-08-17T13:41:44"/>
        <d v="2016-04-21T00:12:56"/>
        <d v="2015-09-10T19:10:48"/>
        <d v="2014-05-25T23:57:09"/>
        <d v="2014-07-11T21:12:03"/>
        <d v="2015-06-17T19:43:27"/>
        <d v="2014-11-07T07:44:19"/>
        <d v="2016-09-15T03:55:21"/>
        <d v="2016-06-10T09:41:12"/>
        <d v="2016-09-06T00:50:54"/>
        <d v="2016-06-19T19:14:41"/>
        <d v="2014-04-17T09:32:45"/>
        <d v="2014-12-01T22:43:33"/>
        <d v="2015-04-21T07:47:18"/>
        <d v="2014-12-30T00:37:11"/>
        <d v="2016-12-19T01:16:26"/>
        <d v="2016-04-05T08:04:53"/>
        <d v="2015-06-16T22:51:19"/>
        <d v="2016-10-30T03:55:24"/>
        <d v="2015-05-04T19:46:35"/>
        <d v="2015-12-21T22:24:21"/>
        <d v="2015-07-08T02:44:12"/>
        <d v="2014-10-04T19:20:36"/>
        <d v="2016-04-01T19:18:38"/>
        <d v="2016-01-02T02:40:37"/>
        <d v="2014-11-05T22:27:15"/>
        <d v="2015-02-12T06:50:01"/>
        <d v="2015-09-14T20:11:24"/>
        <d v="2014-12-12T15:15:24"/>
        <d v="2014-10-10T17:50:40"/>
        <d v="2014-07-31T01:43:05"/>
        <d v="2014-07-11T22:49:52"/>
        <d v="2016-02-16T02:12:08"/>
        <d v="2014-08-18T22:08:24"/>
        <d v="2014-11-10T23:33:15"/>
        <d v="2015-02-03T04:40:15"/>
        <d v="2014-06-21T18:19:52"/>
        <d v="2016-11-28T02:48:41"/>
        <d v="2015-09-11T20:30:58"/>
        <d v="2015-10-01T20:57:33"/>
        <d v="2016-05-25T06:52:38"/>
        <d v="2014-07-10T10:37:12"/>
        <d v="2014-12-10T02:42:19"/>
        <d v="2015-07-25T15:33:16"/>
        <d v="2015-07-11T09:00:18"/>
        <d v="2014-10-29T04:13:51"/>
        <d v="2016-08-24T06:21:53"/>
        <d v="2015-07-14T20:34:26"/>
        <d v="2016-03-16T02:03:57"/>
        <d v="2016-05-09T22:33:39"/>
        <d v="2014-10-17T11:23:21"/>
        <d v="2015-04-14T01:11:27"/>
        <d v="2015-05-18T23:27:06"/>
        <d v="2015-12-16T08:09:34"/>
        <d v="2014-07-09T03:08:59"/>
        <d v="2015-01-14T02:46:34"/>
        <d v="2016-02-15T14:33:10"/>
        <d v="2014-04-26T16:26:29"/>
        <d v="2015-08-29T10:37:27"/>
        <d v="2015-10-01T20:06:47"/>
        <d v="2014-07-06T19:52:09"/>
        <d v="2015-02-24T00:01:10"/>
        <d v="2014-08-27T02:16:44"/>
        <d v="2015-04-04T01:58:47"/>
        <d v="2015-01-09T08:39:39"/>
        <d v="2015-04-09T18:21:50"/>
        <d v="2014-08-12T19:01:08"/>
        <d v="2015-02-09T23:22:59"/>
        <d v="2014-06-16T21:03:49"/>
        <d v="2016-02-04T04:57:26"/>
        <d v="2014-04-25T18:32:38"/>
        <d v="2015-04-07T19:01:04"/>
        <d v="2014-08-21T11:59:23"/>
        <d v="2015-01-21T08:57:17"/>
        <d v="2016-05-06T03:57:33"/>
        <d v="2014-05-16T20:16:04"/>
        <d v="2016-07-02T19:00:08"/>
        <d v="2014-09-30T20:37:03"/>
        <d v="2014-06-13T15:58:33"/>
        <d v="2014-12-31T21:53:34"/>
        <d v="2014-07-26T00:25:12"/>
        <d v="2014-12-09T23:33:38"/>
        <d v="2015-01-31T04:02:35"/>
        <d v="2015-11-27T00:17:39"/>
        <d v="2015-03-14T08:06:20"/>
        <d v="2015-05-09T02:56:38"/>
        <d v="2015-04-24T08:21:00"/>
        <d v="2016-07-16T17:44:52"/>
        <d v="2016-10-06T18:29:27"/>
        <d v="2015-04-03T20:34:53"/>
        <d v="2015-10-21T00:45:17"/>
        <d v="2015-12-24T13:45:52"/>
        <d v="2014-08-22T00:16:13"/>
        <d v="2016-09-15T21:33:59"/>
        <d v="2015-09-09T00:00:21"/>
        <d v="2017-02-24T19:00:03"/>
        <d v="2015-05-17T22:47:29"/>
        <d v="2016-04-05T04:00:50"/>
        <d v="2015-01-27T05:16:12"/>
        <d v="2016-03-09T23:41:57"/>
        <d v="2016-05-08T05:12:05"/>
        <d v="2014-08-12T23:10:23"/>
        <d v="2015-02-26T10:05:59"/>
        <d v="2015-02-01T10:51:46"/>
        <d v="2015-06-02T16:17:04"/>
        <d v="2014-07-08T02:50:19"/>
        <d v="2015-06-07T22:30:33"/>
        <d v="2015-08-17T22:43:32"/>
        <d v="2015-02-07T09:44:52"/>
        <d v="2016-08-03T17:34:20"/>
        <d v="2015-04-03T23:52:33"/>
        <d v="2014-06-18T21:04:11"/>
        <d v="2014-08-01T20:47:58"/>
        <d v="2016-11-20T07:38:40"/>
        <d v="2015-12-04T00:38:28"/>
        <d v="2014-08-29T06:27:51"/>
        <d v="2014-10-29T21:24:46"/>
        <d v="2016-02-25T22:32:10"/>
        <d v="2015-01-23T02:08:54"/>
        <d v="2014-10-10T20:22:27"/>
        <d v="2014-12-21T00:47:03"/>
        <d v="2015-08-04T02:58:50"/>
        <d v="2015-08-09T18:25:56"/>
        <d v="2016-01-12T21:29:03"/>
        <d v="2014-09-12T20:10:36"/>
        <d v="2016-07-25T11:41:21"/>
        <d v="2016-10-12T04:22:08"/>
        <d v="2016-03-02T17:00:06"/>
        <d v="2016-09-14T12:22:31"/>
        <d v="2016-05-21T13:41:21"/>
        <d v="2015-11-29T05:29:22"/>
        <d v="2015-12-03T18:47:00"/>
        <d v="2017-01-06T01:05:30"/>
        <d v="2016-09-09T23:25:10"/>
        <d v="2016-01-22T01:07:47"/>
        <d v="2014-09-03T16:29:32"/>
        <d v="2016-12-20T20:57:51"/>
        <d v="2015-03-28T02:54:00"/>
        <d v="2017-02-09T22:36:33"/>
        <d v="2014-05-19T09:38:49"/>
        <d v="2017-02-14T22:46:00"/>
        <d v="2017-01-18T00:51:10"/>
        <d v="2016-06-14T02:29:42"/>
        <d v="2012-11-27T01:04:12"/>
        <d v="2016-01-30T01:22:56"/>
        <d v="2014-10-17T02:08:44"/>
        <d v="2014-09-06T21:11:45"/>
        <d v="2014-11-14T23:09:51"/>
        <d v="2015-04-04T10:11:23"/>
        <d v="2015-12-22T10:05:19"/>
        <d v="2014-10-27T18:40:40"/>
        <d v="2014-12-24T00:58:39"/>
        <d v="2015-11-26T16:15:16"/>
        <d v="2015-01-20T21:52:10"/>
        <d v="2015-05-23T01:04:09"/>
        <d v="2014-10-08T07:58:00"/>
        <d v="2014-05-26T22:27:18"/>
        <d v="2014-05-19T18:09:12"/>
        <d v="2014-07-22T01:24:03"/>
        <d v="2015-06-08T12:09:36"/>
        <d v="2014-04-30T01:00:20"/>
        <d v="2015-06-16T01:18:53"/>
        <d v="2016-10-17T19:51:09"/>
        <d v="2016-07-14T03:53:29"/>
        <d v="2015-04-27T21:13:06"/>
        <d v="2012-09-07T04:51:15"/>
        <d v="2014-05-02T17:13:33"/>
        <d v="2017-02-17T16:01:32"/>
        <d v="2015-02-18T21:54:11"/>
        <d v="2016-07-16T11:20:25"/>
        <d v="2014-10-20T22:00:47"/>
        <d v="2015-08-17T22:56:11"/>
        <d v="2016-08-16T02:10:47"/>
        <d v="2015-08-12T06:04:19"/>
        <d v="2016-07-19T07:38:45"/>
        <d v="2016-10-01T17:50:55"/>
        <d v="2013-04-04T18:26:49"/>
        <d v="2013-07-11T23:50:44"/>
        <d v="2010-07-20T02:26:13"/>
        <d v="2016-01-04T11:03:17"/>
        <d v="2013-12-03T00:03:58"/>
        <d v="2015-06-23T00:00:21"/>
        <d v="2015-12-22T01:50:48"/>
        <d v="2015-09-06T21:30:47"/>
        <d v="2015-03-20T06:41:39"/>
        <d v="2016-01-18T22:26:38"/>
        <d v="2014-07-23T08:44:15"/>
        <d v="2014-08-12T00:16:26"/>
        <d v="2016-03-15T04:44:14"/>
        <d v="2014-12-03T02:37:42"/>
        <d v="2015-05-15T05:20:55"/>
        <d v="2016-04-05T09:02:40"/>
        <d v="2017-01-09T14:59:05"/>
        <d v="2015-04-28T21:04:54"/>
        <d v="2014-08-11T23:16:53"/>
        <d v="2015-01-24T00:59:14"/>
        <d v="2014-11-11T03:59:50"/>
        <d v="2014-07-31T20:16:24"/>
        <d v="2016-03-04T20:36:51"/>
        <d v="2016-03-31T13:59:00"/>
        <d v="2014-07-10T03:27:26"/>
        <d v="2015-08-29T11:35:34"/>
        <d v="2014-07-14T23:49:08"/>
        <d v="2015-09-01T17:51:32"/>
        <d v="2016-09-18T03:08:58"/>
        <d v="2015-10-22T08:07:26"/>
        <d v="2014-07-05T06:19:32"/>
        <d v="2016-06-10T10:28:57"/>
        <d v="2015-08-11T03:31:19"/>
        <d v="2015-09-16T21:35:52"/>
        <d v="2014-11-15T01:00:34"/>
        <d v="2016-11-16T22:36:09"/>
        <d v="2015-04-03T22:34:41"/>
        <d v="2016-10-15T21:34:22"/>
        <d v="2015-04-17T21:25:00"/>
        <d v="2016-02-09T18:42:39"/>
        <d v="2016-06-30T07:27:20"/>
        <d v="2015-08-10T20:38:43"/>
        <d v="2017-02-01T03:57:58"/>
        <d v="2015-01-27T08:19:55"/>
        <d v="2015-02-20T22:07:15"/>
        <d v="2014-10-28T05:40:44"/>
        <d v="2015-08-21T09:21:31"/>
        <d v="2015-10-17T03:09:06"/>
        <d v="2014-08-02T18:31:18"/>
        <d v="2015-04-06T22:22:11"/>
        <d v="2015-08-31T02:12:39"/>
        <d v="2015-06-18T21:05:59"/>
        <d v="2016-10-22T08:36:30"/>
        <d v="2014-12-08T18:44:07"/>
        <d v="2016-06-07T18:01:23"/>
        <d v="2015-03-03T00:39:05"/>
        <d v="2016-07-16T03:45:43"/>
        <d v="2015-09-08T19:51:52"/>
        <d v="2014-05-02T02:49:01"/>
        <d v="2015-07-23T00:05:56"/>
        <d v="2016-06-02T05:36:20"/>
        <d v="2015-04-21T00:48:46"/>
        <d v="2016-09-16T17:05:01"/>
        <d v="2015-12-22T00:00:49"/>
        <d v="2016-01-13T09:33:11"/>
        <d v="2014-09-20T19:56:15"/>
        <d v="2015-06-16T14:12:17"/>
        <d v="2016-07-04T13:10:18"/>
        <d v="2015-04-13T08:45:06"/>
        <d v="2015-01-03T02:48:31"/>
        <d v="2014-08-25T22:15:16"/>
        <d v="2015-08-25T15:17:56"/>
        <d v="2015-05-05T00:32:31"/>
        <d v="2015-02-27T21:19:54"/>
        <d v="2014-07-24T08:00:10"/>
        <d v="2017-01-10T05:45:19"/>
        <d v="2014-09-03T19:17:00"/>
        <d v="2016-09-02T07:55:34"/>
        <d v="2015-03-18T22:33:02"/>
        <d v="2014-07-23T20:10:50"/>
        <d v="2016-05-06T15:43:47"/>
        <d v="2015-03-18T17:22:05"/>
        <d v="2016-05-19T13:59:20"/>
        <d v="2016-06-13T20:35:23"/>
        <d v="2015-02-25T06:05:32"/>
        <d v="2016-03-07T03:36:36"/>
        <d v="2014-07-28T21:18:55"/>
        <d v="2016-11-05T03:22:12"/>
        <d v="2016-06-10T04:49:58"/>
        <d v="2014-12-04T23:43:21"/>
        <d v="2015-12-08T09:57:52"/>
        <d v="2016-02-27T05:26:02"/>
        <d v="2015-01-31T01:33:49"/>
        <d v="2017-02-15T00:49:01"/>
        <d v="2017-03-10T01:13:39"/>
        <d v="2017-03-14T20:21:56"/>
        <d v="2017-03-09T18:54:05"/>
        <d v="2017-02-20T13:24:20"/>
        <d v="2017-02-22T18:33:54"/>
        <d v="2017-03-06T22:16:59"/>
        <d v="2017-03-13T08:38:41"/>
        <d v="2017-02-23T16:05:54"/>
        <d v="2017-03-14T02:14:29"/>
        <d v="2017-03-15T20:30:07"/>
        <d v="2017-02-19T11:29:20"/>
        <d v="2017-03-08T22:15:03"/>
        <d v="2017-03-06T23:04:48"/>
        <d v="2017-02-17T17:18:59"/>
        <d v="2017-03-14T13:35:56"/>
        <d v="2017-03-02T17:55:07"/>
        <d v="2017-01-27T05:58:54"/>
        <d v="2017-03-02T21:22:46"/>
        <d v="2014-09-28T04:15:55"/>
        <d v="2014-09-09T20:58:04"/>
        <d v="2012-11-13T05:25:00"/>
        <d v="2010-10-27T11:20:03"/>
        <d v="2014-08-12T01:09:34"/>
        <d v="2013-10-04T01:49:27"/>
        <d v="2011-03-31T08:42:17"/>
        <d v="2012-03-03T02:00:58"/>
        <d v="2012-11-20T16:58:45"/>
        <d v="2012-04-28T03:52:24"/>
        <d v="2014-07-09T23:55:05"/>
        <d v="2013-06-23T01:09:12"/>
        <d v="2011-12-07T06:36:01"/>
        <d v="2014-07-21T11:21:27"/>
        <d v="2014-09-15T17:52:02"/>
        <d v="2014-06-09T21:27:42"/>
        <d v="2014-05-16T23:05:25"/>
        <d v="2014-05-08T00:20:15"/>
        <d v="2011-04-11T08:49:20"/>
        <d v="2014-10-28T21:35:53"/>
        <d v="2014-07-19T09:13:01"/>
        <d v="2014-05-13T07:32:33"/>
        <d v="2013-11-13T22:42:41"/>
        <d v="2014-05-30T06:55:44"/>
        <d v="2016-04-06T19:35:58"/>
        <d v="2012-01-15T22:31:08"/>
        <d v="2014-08-28T02:04:52"/>
        <d v="2014-08-12T01:45:08"/>
        <d v="2010-12-20T02:17:07"/>
        <d v="2013-07-23T03:20:31"/>
        <d v="2014-05-22T21:00:09"/>
        <d v="2014-06-16T19:31:15"/>
        <d v="2013-04-11T21:51:11"/>
        <d v="2014-05-21T14:54:09"/>
        <d v="2014-05-20T12:26:27"/>
        <d v="2011-12-07T03:47:01"/>
        <d v="2013-08-06T00:04:29"/>
        <d v="2014-06-02T04:50:31"/>
        <d v="2014-07-10T04:27:21"/>
        <d v="2014-08-18T03:10:38"/>
        <d v="2014-07-15T20:59:33"/>
        <d v="2015-05-20T14:58:22"/>
        <d v="2015-04-24T13:18:52"/>
        <d v="2016-11-09T08:37:55"/>
        <d v="2016-06-17T23:07:49"/>
        <d v="2015-01-15T03:34:19"/>
        <d v="2015-01-07T04:14:16"/>
        <d v="2015-06-27T06:29:58"/>
        <d v="2015-01-13T19:15:42"/>
        <d v="2015-06-02T19:21:15"/>
        <d v="2015-01-05T16:50:18"/>
        <d v="2015-01-09T15:11:17"/>
        <d v="2014-08-07T23:16:58"/>
        <d v="2016-03-31T12:41:41"/>
        <d v="2014-08-10T23:24:37"/>
        <d v="2015-10-17T01:29:06"/>
        <d v="2015-08-27T04:43:42"/>
        <d v="2015-06-17T21:27:59"/>
        <d v="2015-04-01T13:59:32"/>
        <d v="2015-08-20T11:37:31"/>
        <d v="2015-02-22T11:40:07"/>
        <d v="2014-07-07T19:31:17"/>
        <d v="2014-05-19T20:17:38"/>
        <d v="2012-04-15T03:28:39"/>
        <d v="2014-07-14T19:04:40"/>
        <d v="2014-07-10T00:05:51"/>
        <d v="2015-06-16T23:19:19"/>
        <d v="2015-11-30T00:01:13"/>
        <d v="2015-08-03T20:57:51"/>
        <d v="2015-06-10T16:06:11"/>
        <d v="2016-10-05T18:06:24"/>
        <d v="2014-11-28T05:03:06"/>
        <d v="2015-02-16T04:35:47"/>
        <d v="2017-02-07T01:00:04"/>
        <d v="2015-05-31T21:43:23"/>
        <d v="2015-09-23T18:58:17"/>
        <d v="2015-07-22T01:02:56"/>
        <d v="2016-11-24T01:25:13"/>
        <d v="2016-05-13T18:25:38"/>
        <d v="2015-09-30T19:00:12"/>
        <d v="2016-12-19T02:10:36"/>
        <d v="2015-11-15T22:01:24"/>
        <d v="2014-10-21T11:59:58"/>
        <d v="2014-09-16T09:02:06"/>
        <d v="2016-03-18T03:39:07"/>
        <d v="2016-04-04T00:31:57"/>
        <d v="2017-02-01T00:19:15"/>
        <d v="2016-12-30T23:56:48"/>
        <d v="2016-06-01T13:20:51"/>
        <d v="2016-11-29T03:00:33"/>
        <d v="2015-09-05T16:23:04"/>
        <d v="2015-06-01T17:14:58"/>
        <d v="2015-10-01T07:08:13"/>
        <d v="2017-01-19T21:39:08"/>
        <d v="2014-09-11T12:47:50"/>
        <d v="2014-08-20T23:08:12"/>
        <d v="2015-09-15T07:19:22"/>
        <d v="2016-11-01T21:39:42"/>
        <d v="2015-05-11T19:24:18"/>
        <d v="2015-08-14T16:20:00"/>
        <d v="2015-06-12T15:25:12"/>
        <d v="2015-03-06T02:19:17"/>
        <d v="2015-05-21T22:55:14"/>
        <d v="2014-10-06T22:48:44"/>
        <d v="2015-05-22T22:32:46"/>
        <d v="2016-08-08T16:20:40"/>
        <d v="2016-08-20T18:50:28"/>
        <d v="2015-02-24T07:03:29"/>
        <d v="2014-09-07T23:26:15"/>
        <d v="2015-05-20T18:46:17"/>
        <d v="2017-01-23T18:25:52"/>
        <d v="2014-12-10T02:17:41"/>
        <d v="2016-09-01T23:15:45"/>
        <d v="2015-10-26T21:08:38"/>
        <d v="2015-06-16T22:24:36"/>
        <d v="2014-11-21T12:34:22"/>
        <d v="2015-10-07T17:23:08"/>
        <d v="2015-01-13T00:12:18"/>
        <d v="2015-11-03T22:05:15"/>
        <d v="2015-05-12T17:52:02"/>
        <d v="2015-06-17T23:11:00"/>
        <d v="2016-08-09T02:42:08"/>
        <d v="2015-05-13T14:29:57"/>
        <d v="2015-06-12T17:47:45"/>
        <d v="2014-10-03T15:29:35"/>
        <d v="2015-10-07T17:00:09"/>
        <d v="2016-08-30T00:14:02"/>
        <d v="2016-01-31T21:54:32"/>
        <d v="2015-01-14T02:07:51"/>
        <d v="2016-02-27T03:47:59"/>
        <d v="2014-10-19T21:23:26"/>
        <d v="2015-05-01T01:21:43"/>
        <d v="2016-03-02T07:27:39"/>
        <d v="2015-04-27T23:09:58"/>
        <d v="2015-08-03T05:28:25"/>
        <d v="2016-03-16T09:39:48"/>
        <d v="2016-01-10T22:51:38"/>
        <d v="2016-01-12T02:14:13"/>
        <d v="2017-01-28T03:37:06"/>
        <d v="2016-07-17T01:09:42"/>
        <d v="2015-11-03T23:00:28"/>
        <d v="2016-05-15T23:35:15"/>
        <d v="2017-01-23T13:50:02"/>
        <d v="2017-02-09T17:21:31"/>
        <d v="2015-08-16T21:51:40"/>
        <d v="2015-10-05T23:29:08"/>
        <d v="2017-02-02T15:12:32"/>
        <d v="2015-05-17T17:59:14"/>
        <d v="2016-08-27T15:37:09"/>
        <d v="2015-11-01T23:09:32"/>
        <d v="2015-07-08T23:30:56"/>
        <d v="2015-08-24T03:59:28"/>
        <d v="2015-09-15T03:01:03"/>
        <d v="2015-04-08T22:51:02"/>
        <d v="2016-06-17T22:39:36"/>
        <d v="2016-11-07T13:26:16"/>
        <d v="2015-02-21T20:38:04"/>
        <d v="2016-11-22T19:59:12"/>
        <d v="2015-07-02T01:32:28"/>
        <d v="2016-05-03T10:15:42"/>
        <d v="2016-04-15T06:22:19"/>
        <d v="2016-03-24T02:02:45"/>
        <d v="2016-09-15T20:36:18"/>
        <d v="2015-09-07T03:17:05"/>
        <d v="2015-09-17T12:00:10"/>
        <d v="2016-10-22T00:25:46"/>
        <d v="2016-01-13T10:51:57"/>
        <d v="2015-04-11T11:25:11"/>
        <d v="2016-04-06T12:17:21"/>
        <d v="2014-07-07T01:54:35"/>
        <d v="2016-05-09T05:57:04"/>
        <d v="2016-03-02T12:14:53"/>
        <d v="2014-12-17T19:03:06"/>
        <d v="2016-05-23T06:05:57"/>
        <d v="2014-10-02T07:24:25"/>
        <d v="2016-05-31T05:14:56"/>
        <d v="2016-08-26T13:46:48"/>
        <d v="2016-05-22T18:59:50"/>
        <d v="2015-03-01T23:51:17"/>
        <d v="2015-02-06T22:08:25"/>
        <d v="2016-04-08T13:59:26"/>
        <d v="2014-07-02T18:48:03"/>
        <d v="2014-07-17T12:45:08"/>
        <d v="2015-03-03T02:17:48"/>
        <d v="2015-09-01T21:44:46"/>
        <d v="2014-06-20T01:38:50"/>
        <d v="2015-05-24T21:14:40"/>
        <d v="2015-06-30T17:30:22"/>
        <d v="2014-07-07T21:10:46"/>
        <d v="2016-03-08T14:34:06"/>
        <d v="2014-09-19T11:46:07"/>
        <d v="2017-02-03T18:48:00"/>
        <d v="2016-06-28T20:58:38"/>
        <d v="2016-11-12T04:22:34"/>
        <d v="2016-05-21T00:10:21"/>
        <d v="2015-02-27T12:06:50"/>
        <d v="2016-03-24T02:59:44"/>
        <d v="2014-07-31T09:48:13"/>
        <d v="2015-02-18T07:32:48"/>
        <d v="2015-02-19T05:35:10"/>
        <d v="2016-04-24T18:14:14"/>
        <d v="2016-04-06T18:24:40"/>
        <d v="2016-05-23T07:39:32"/>
        <d v="2015-10-25T21:50:11"/>
        <d v="2014-06-16T14:29:25"/>
        <d v="2016-05-06T04:49:38"/>
        <d v="2016-04-19T15:22:30"/>
        <d v="2015-09-23T22:26:46"/>
        <d v="2016-04-29T19:52:07"/>
        <d v="2016-06-16T00:34:32"/>
        <d v="2014-07-02T15:01:50"/>
        <d v="2014-10-20T12:27:59"/>
        <d v="2017-01-11T06:22:14"/>
        <d v="2016-11-23T06:59:03"/>
        <d v="2014-08-15T05:36:30"/>
        <d v="2015-02-21T07:11:57"/>
        <d v="2014-07-31T23:30:45"/>
        <d v="2016-02-23T04:27:29"/>
        <d v="2015-11-13T07:26:32"/>
        <d v="2015-04-13T06:37:17"/>
        <d v="2015-07-08T03:24:54"/>
        <d v="2014-11-26T09:47:39"/>
        <d v="2016-11-16T05:59:40"/>
        <d v="2016-11-16T13:01:25"/>
        <d v="2015-11-05T01:59:25"/>
        <d v="2014-08-04T18:09:16"/>
        <d v="2015-06-25T01:30:40"/>
        <d v="2015-09-28T22:33:36"/>
        <d v="2014-05-06T19:39:33"/>
        <d v="2015-02-24T21:49:54"/>
        <d v="2015-02-18T22:34:59"/>
        <d v="2014-08-07T13:31:46"/>
        <d v="2015-08-09T17:20:00"/>
        <d v="2014-10-26T03:52:58"/>
        <d v="2015-02-09T09:26:23"/>
        <d v="2016-07-08T15:20:56"/>
        <d v="2016-06-03T23:47:00"/>
        <d v="2015-10-15T07:06:08"/>
        <d v="2014-11-11T01:49:12"/>
        <d v="2014-11-03T20:28:26"/>
        <d v="2014-11-04T23:18:08"/>
        <d v="2015-05-19T16:04:01"/>
        <d v="2016-05-04T18:31:22"/>
        <d v="2014-06-25T23:35:45"/>
        <d v="2014-07-10T18:05:48"/>
        <d v="2016-03-18T01:17:35"/>
        <d v="2014-10-12T03:07:10"/>
        <d v="2014-06-27T19:17:25"/>
        <d v="2015-05-16T22:05:44"/>
        <d v="2014-05-05T15:43:09"/>
        <d v="2016-01-09T16:28:49"/>
        <d v="2014-10-29T23:02:56"/>
        <d v="2015-01-23T03:05:25"/>
        <d v="2014-07-15T03:53:34"/>
        <d v="2015-07-08T22:22:26"/>
        <d v="2015-10-13T19:50:43"/>
        <d v="2015-05-26T16:05:24"/>
        <d v="2015-05-28T17:05:02"/>
        <d v="2016-02-10T05:24:46"/>
        <d v="2014-06-01T16:49:36"/>
        <d v="2014-06-06T15:08:09"/>
        <d v="2014-06-19T04:48:24"/>
        <d v="2016-06-24T00:32:38"/>
        <d v="2016-05-10T05:59:50"/>
        <d v="2015-09-18T05:32:52"/>
        <d v="2014-08-29T04:01:02"/>
        <d v="2015-02-18T22:35:38"/>
        <d v="2016-11-02T00:58:45"/>
        <d v="2016-04-07T08:27:36"/>
        <d v="2015-03-26T14:54:05"/>
        <d v="2014-09-13T02:55:48"/>
        <d v="2014-04-24T01:01:47"/>
        <d v="2016-03-20T00:43:05"/>
        <d v="2016-02-05T07:10:02"/>
        <d v="2015-02-02T23:59:23"/>
        <d v="2015-11-15T18:29:36"/>
        <d v="2015-03-26T02:52:21"/>
        <d v="2015-01-14T21:14:44"/>
        <d v="2014-09-02T19:48:56"/>
        <d v="2014-09-02T06:21:43"/>
        <d v="2014-06-02T20:29:12"/>
        <d v="2015-02-03T22:17:27"/>
        <d v="2016-10-19T05:31:01"/>
        <d v="2014-07-01T03:41:41"/>
        <d v="2014-07-19T22:32:33"/>
        <d v="2016-01-11T18:56:54"/>
        <d v="2014-05-17T06:30:55"/>
        <d v="2014-06-10T14:07:49"/>
        <d v="2016-07-21T19:48:13"/>
        <d v="2014-07-31T17:59:53"/>
        <d v="2015-07-20T22:03:40"/>
        <d v="2015-04-07T03:16:07"/>
        <d v="2016-01-06T02:52:10"/>
        <d v="2014-06-19T07:57:08"/>
        <d v="2015-10-17T15:18:41"/>
        <d v="2015-05-01T01:11:12"/>
        <d v="2014-08-10T17:35:46"/>
        <d v="2016-05-31T11:59:46"/>
        <d v="2015-09-25T17:43:56"/>
        <d v="2015-01-13T00:58:45"/>
        <d v="2016-02-03T02:20:12"/>
        <d v="2014-11-17T07:51:29"/>
        <d v="2016-06-11T06:15:38"/>
        <d v="2015-02-01T21:54:31"/>
        <d v="2015-03-25T22:22:07"/>
        <d v="2014-06-30T20:20:26"/>
        <d v="2016-06-15T04:29:16"/>
        <d v="2014-07-01T21:45:59"/>
        <d v="2016-09-13T23:00:27"/>
        <d v="2014-07-01T09:56:07"/>
        <d v="2015-01-12T21:57:37"/>
        <d v="2015-01-07T09:51:43"/>
        <d v="2016-04-20T16:31:00"/>
        <d v="2014-08-01T17:39:12"/>
        <d v="2016-09-30T20:11:19"/>
        <d v="2015-06-25T02:33:48"/>
        <d v="2016-08-31T03:03:05"/>
        <d v="2016-07-24T08:07:17"/>
        <d v="2015-07-15T20:01:12"/>
        <d v="2016-02-20T05:27:30"/>
        <d v="2015-02-18T21:07:12"/>
        <d v="2016-08-23T23:22:09"/>
        <d v="2016-03-29T20:24:05"/>
        <d v="2016-06-08T05:31:42"/>
        <d v="2014-07-22T00:41:30"/>
        <d v="2014-10-16T09:05:31"/>
        <d v="2015-02-28T01:01:36"/>
        <d v="2016-06-20T17:02:11"/>
        <d v="2014-10-07T02:08:24"/>
        <d v="2014-10-09T11:43:10"/>
        <d v="2015-05-04T22:40:43"/>
        <d v="2015-02-19T03:00:22"/>
        <d v="2014-05-23T01:31:20"/>
        <d v="2015-06-16T12:37:07"/>
        <d v="2014-12-16T10:56:28"/>
        <d v="2014-06-06T23:31:06"/>
        <d v="2014-06-03T21:03:01"/>
        <d v="2016-05-16T23:14:59"/>
        <d v="2016-01-03T21:38:00"/>
        <d v="2015-05-03T02:00:01"/>
        <d v="2015-05-26T03:34:12"/>
        <d v="2015-03-24T23:26:00"/>
        <d v="2014-04-24T20:15:31"/>
        <d v="2016-03-15T00:15:24"/>
        <d v="2015-04-27T10:59:44"/>
        <d v="2015-09-21T05:13:17"/>
        <d v="2014-07-29T01:47:16"/>
        <d v="2016-11-15T10:09:35"/>
        <d v="2014-10-03T23:18:29"/>
        <d v="2016-08-03T01:19:26"/>
        <d v="2016-05-21T22:48:24"/>
        <d v="2016-03-30T08:48:24"/>
        <d v="2015-05-08T05:52:05"/>
        <d v="2016-02-20T03:03:58"/>
        <d v="2015-08-17T23:19:55"/>
        <d v="2016-03-02T01:08:44"/>
        <d v="2016-06-24T16:28:48"/>
        <d v="2015-10-20T22:58:11"/>
        <d v="2014-05-02T03:27:25"/>
        <d v="2014-07-09T22:37:20"/>
        <d v="2016-05-02T03:08:57"/>
        <d v="2016-04-17T22:30:53"/>
        <d v="2014-11-08T01:37:46"/>
        <d v="2014-06-12T19:54:06"/>
        <d v="2014-10-16T01:58:15"/>
        <d v="2015-02-22T17:53:12"/>
        <d v="2014-05-22T07:18:32"/>
        <d v="2015-01-17T01:19:12"/>
        <d v="2015-05-01T23:32:51"/>
        <d v="2014-08-05T05:14:30"/>
        <d v="2014-06-05T00:37:14"/>
        <d v="2014-09-11T23:48:19"/>
        <d v="2015-02-02T19:22:30"/>
        <d v="2015-08-12T00:46:52"/>
        <d v="2014-08-30T13:40:20"/>
        <d v="2015-08-18T23:57:26"/>
        <d v="2016-07-30T14:32:28"/>
        <d v="2014-08-29T23:19:33"/>
        <d v="2015-07-29T21:41:46"/>
        <d v="2016-03-31T13:02:51"/>
        <d v="2015-06-12T05:33:25"/>
        <d v="2016-12-29T17:01:58"/>
        <d v="2015-06-22T23:16:58"/>
        <d v="2016-03-13T19:57:37"/>
        <d v="2016-05-31T20:42:14"/>
        <d v="2014-09-02T19:23:47"/>
        <d v="2015-10-12T23:16:07"/>
        <d v="2015-08-27T20:00:23"/>
        <d v="2015-09-01T20:21:50"/>
        <d v="2015-11-20T22:27:05"/>
        <d v="2014-10-11T13:30:16"/>
        <d v="2016-07-20T15:05:40"/>
        <d v="2016-08-18T23:08:42"/>
        <d v="2016-05-27T05:04:51"/>
        <d v="2015-08-06T22:31:15"/>
        <d v="2014-07-09T19:23:42"/>
        <d v="2015-05-26T23:07:39"/>
        <d v="2015-02-06T00:57:37"/>
        <d v="2015-03-13T00:22:39"/>
        <d v="2015-03-10T20:51:24"/>
        <d v="2016-04-20T06:53:21"/>
        <d v="2016-02-12T03:36:54"/>
        <d v="2015-08-07T14:27:53"/>
        <d v="2016-04-03T02:26:38"/>
        <d v="2014-04-24T17:22:50"/>
        <d v="2014-05-29T19:05:24"/>
        <d v="2015-07-11T05:41:20"/>
        <d v="2015-01-12T06:12:39"/>
        <d v="2016-10-18T15:36:34"/>
        <d v="2014-06-18T20:35:24"/>
        <d v="2014-04-01T11:38:31"/>
        <d v="2015-05-16T00:36:15"/>
        <d v="2015-07-09T07:18:28"/>
        <d v="2015-04-22T02:21:06"/>
        <d v="2015-07-18T21:19:38"/>
        <d v="2016-03-04T23:17:07"/>
        <d v="2016-07-04T21:07:36"/>
        <d v="2015-08-20T19:57:29"/>
        <d v="2014-12-01T22:50:08"/>
        <d v="2014-12-24T17:11:23"/>
        <d v="2015-05-12T00:27:24"/>
        <d v="2014-08-18T22:46:34"/>
        <d v="2014-12-09T21:31:36"/>
        <d v="2014-12-03T12:58:03"/>
        <d v="2014-10-01T01:36:53"/>
        <d v="2015-05-22T18:41:22"/>
        <d v="2014-10-09T14:00:46"/>
        <d v="2014-10-15T03:37:28"/>
        <d v="2016-07-10T23:48:47"/>
        <d v="2016-10-06T18:10:54"/>
        <d v="2015-03-30T23:53:03"/>
        <d v="2016-03-31T22:36:17"/>
        <d v="2016-03-01T23:17:36"/>
        <d v="2015-01-22T09:13:42"/>
        <d v="2014-07-16T16:18:30"/>
        <d v="2016-03-22T07:18:02"/>
        <d v="2016-02-18T15:13:25"/>
        <d v="2015-06-13T12:35:44"/>
        <d v="2014-11-21T22:11:30"/>
        <d v="2016-07-25T21:44:30"/>
        <d v="2016-05-13T17:57:34"/>
        <d v="2015-04-08T00:53:30"/>
        <d v="2015-05-01T20:32:27"/>
        <d v="2014-09-20T13:00:34"/>
        <d v="2014-12-31T03:45:44"/>
        <d v="2014-12-16T00:55:07"/>
        <d v="2014-12-02T02:33:59"/>
        <d v="2016-08-10T06:36:22"/>
        <d v="2015-02-15T05:12:03"/>
        <d v="2014-08-05T22:09:42"/>
        <d v="2016-02-17T19:03:10"/>
        <d v="2014-08-16T00:10:22"/>
        <d v="2015-08-05T00:04:37"/>
        <d v="2016-09-16T01:22:44"/>
        <d v="2014-12-18T04:58:02"/>
        <d v="2016-03-19T02:27:59"/>
        <d v="2015-10-07T01:44:40"/>
        <d v="2016-04-23T05:22:36"/>
        <d v="2016-01-15T00:02:06"/>
        <d v="2016-07-15T19:30:57"/>
        <d v="2015-12-01T04:08:02"/>
        <d v="2016-05-16T22:01:30"/>
        <d v="2016-03-01T04:48:05"/>
        <d v="2015-07-18T15:22:16"/>
        <d v="2015-03-09T13:53:21"/>
        <d v="2014-05-30T22:26:51"/>
        <d v="2014-05-29T19:09:34"/>
        <d v="2015-05-20T06:00:16"/>
        <d v="2015-11-10T19:14:56"/>
        <d v="2015-02-18T03:47:44"/>
        <d v="2017-02-13T19:38:49"/>
        <d v="2015-05-04T20:04:10"/>
        <d v="2016-10-18T08:10:26"/>
        <d v="2015-02-03T03:31:01"/>
        <d v="2016-09-07T03:27:24"/>
        <d v="2014-08-26T10:19:31"/>
        <d v="2014-07-08T22:41:10"/>
        <d v="2016-06-24T23:34:50"/>
        <d v="2015-06-02T20:39:37"/>
        <d v="2014-07-26T21:00:57"/>
        <d v="2016-03-31T22:48:07"/>
        <d v="2015-10-15T00:59:56"/>
        <d v="2016-03-08T07:16:04"/>
        <d v="2014-10-31T01:19:50"/>
        <d v="2014-08-29T23:04:57"/>
        <d v="2014-11-04T03:29:09"/>
        <d v="2016-10-06T19:57:47"/>
        <d v="2016-11-27T08:59:34"/>
        <d v="2016-03-22T02:11:16"/>
        <d v="2015-08-10T21:40:29"/>
        <d v="2014-12-02T21:48:55"/>
        <d v="2015-02-18T21:08:52"/>
        <d v="2016-08-08T21:15:06"/>
        <d v="2015-04-10T23:45:30"/>
        <d v="2014-09-17T20:02:59"/>
        <d v="2015-10-21T00:35:27"/>
        <d v="2015-10-08T08:27:19"/>
        <d v="2016-02-09T10:48:07"/>
        <d v="2016-10-23T04:17:18"/>
        <d v="2015-05-16T15:06:42"/>
        <d v="2016-08-16T22:58:47"/>
        <d v="2014-09-05T12:00:45"/>
        <d v="2014-05-21T22:06:34"/>
        <d v="2016-01-12T16:29:44"/>
        <d v="2014-07-08T20:30:42"/>
        <d v="2016-08-14T20:28:22"/>
        <d v="2015-07-06T13:43:27"/>
        <d v="2016-03-11T14:59:46"/>
        <d v="2015-06-19T00:16:38"/>
        <d v="2017-01-03T02:50:36"/>
        <d v="2016-05-09T20:06:59"/>
        <d v="2014-05-17T01:36:20"/>
        <d v="2015-02-20T11:39:10"/>
        <d v="2014-11-29T02:08:45"/>
        <d v="2016-03-19T02:31:12"/>
        <d v="2015-03-01T10:16:54"/>
        <d v="2016-10-22T15:50:30"/>
        <d v="2016-06-02T10:58:09"/>
        <d v="2015-10-18T00:23:42"/>
        <d v="2014-07-03T02:43:02"/>
        <d v="2015-06-19T04:16:59"/>
        <d v="2015-06-30T18:20:52"/>
        <d v="2015-05-12T21:12:17"/>
        <d v="2015-05-18T17:20:11"/>
        <d v="2014-06-30T20:04:27"/>
        <d v="2014-08-28T03:43:04"/>
        <d v="2014-10-02T12:04:57"/>
        <d v="2016-07-06T01:57:09"/>
        <d v="2016-05-03T19:19:42"/>
        <d v="2014-08-26T00:34:44"/>
        <d v="2014-06-12T18:46:58"/>
        <d v="2015-04-26T17:44:58"/>
        <d v="2014-05-27T23:16:21"/>
        <d v="2016-09-14T15:53:54"/>
        <d v="2016-01-05T20:38:10"/>
        <d v="2014-05-13T21:26:58"/>
        <d v="2016-09-20T07:48:16"/>
        <d v="2015-08-03T09:19:46"/>
        <d v="2014-04-24T19:14:19"/>
        <d v="2015-08-14T20:54:20"/>
        <d v="2014-05-28T10:14:15"/>
        <d v="2014-07-09T23:53:24"/>
        <d v="2015-05-24T00:50:39"/>
        <d v="2014-10-28T19:21:23"/>
        <d v="2015-01-16T21:48:49"/>
        <d v="2014-09-10T04:09:39"/>
        <d v="2015-11-01T09:35:29"/>
        <d v="2016-04-30T08:12:47"/>
        <d v="2014-12-23T01:53:30"/>
        <d v="2014-12-15T19:48:36"/>
        <d v="2016-04-19T16:10:48"/>
        <d v="2016-02-02T00:21:27"/>
        <d v="2014-09-15T19:26:56"/>
        <d v="2014-08-31T19:03:20"/>
        <d v="2015-05-05T17:59:53"/>
        <d v="2016-06-03T17:54:44"/>
        <d v="2016-07-05T17:06:28"/>
        <d v="2016-04-01T21:33:14"/>
        <d v="2014-06-02T18:01:54"/>
        <d v="2014-08-29T02:55:49"/>
        <d v="2016-07-01T06:09:38"/>
        <d v="2014-06-20T08:24:46"/>
        <d v="2014-05-26T21:59:06"/>
        <d v="2015-03-09T18:49:48"/>
        <d v="2014-05-20T22:22:53"/>
        <d v="2015-05-10T09:07:47"/>
        <d v="2016-05-15T22:42:46"/>
        <d v="2015-04-24T18:21:07"/>
        <d v="2015-02-02T04:53:39"/>
        <d v="2015-12-23T02:18:29"/>
        <d v="2015-04-09T01:47:29"/>
        <d v="2015-01-28T22:11:15"/>
        <d v="2015-05-23T22:31:06"/>
        <d v="2015-06-11T04:50:06"/>
        <d v="2014-10-16T03:28:04"/>
        <d v="2016-01-12T21:07:27"/>
        <d v="2014-10-31T23:04:22"/>
        <d v="2016-04-05T16:47:40"/>
        <d v="2016-02-02T03:41:07"/>
        <d v="2016-04-02T08:22:51"/>
        <d v="2016-09-19T13:21:34"/>
        <d v="2015-07-20T09:06:16"/>
        <d v="2015-02-06T09:55:12"/>
        <d v="2015-07-18T21:15:59"/>
        <d v="2014-12-10T23:04:06"/>
        <d v="2014-11-25T21:15:33"/>
        <d v="2015-04-09T05:35:08"/>
        <d v="2015-03-27T02:38:16"/>
        <d v="2015-04-28T21:38:09"/>
        <d v="2015-02-13T22:04:53"/>
        <d v="2015-10-20T21:35:03"/>
        <d v="2014-06-24T03:31:45"/>
        <d v="2016-06-27T15:47:48"/>
        <d v="2014-07-13T07:09:15"/>
        <d v="2015-11-18T03:05:50"/>
        <d v="2014-08-07T10:09:04"/>
        <d v="2014-06-03T22:02:44"/>
        <d v="2014-06-04T00:32:32"/>
        <d v="2014-07-11T21:45:02"/>
        <d v="2016-09-08T14:20:39"/>
        <d v="2015-06-09T12:11:36"/>
        <d v="2016-01-26T21:57:16"/>
        <d v="2016-03-29T08:03:08"/>
        <d v="2015-01-13T04:33:28"/>
        <d v="2016-02-03T05:51:13"/>
        <d v="2016-09-07T00:15:35"/>
        <d v="2015-05-05T00:46:40"/>
        <d v="2014-06-19T02:08:57"/>
        <d v="2016-03-17T01:48:27"/>
        <d v="2014-05-13T00:33:18"/>
        <d v="2014-11-12T01:25:15"/>
        <d v="2014-04-18T16:18:58"/>
        <d v="2015-06-27T07:35:53"/>
        <d v="2014-04-10T17:36:26"/>
        <d v="2015-06-18T16:12:17"/>
        <d v="2015-07-09T00:31:29"/>
        <d v="2015-03-02T23:00:26"/>
        <d v="2016-05-10T01:13:52"/>
        <d v="2014-06-30T23:38:02"/>
        <d v="2014-05-29T09:00:45"/>
        <d v="2015-02-15T05:28:17"/>
        <d v="2014-05-13T22:28:10"/>
        <d v="2016-03-16T19:21:19"/>
        <d v="2015-05-15T03:20:10"/>
        <d v="2016-05-04T01:34:12"/>
        <d v="2016-11-08T19:48:26"/>
        <d v="2016-10-13T05:07:27"/>
        <d v="2015-03-25T00:00:55"/>
        <d v="2015-03-13T03:37:23"/>
        <d v="2014-06-24T13:49:38"/>
        <d v="2014-09-05T07:40:21"/>
        <d v="2014-12-17T00:39:40"/>
        <d v="2016-02-25T22:39:00"/>
        <d v="2015-06-11T10:16:25"/>
        <d v="2014-08-15T02:11:25"/>
        <d v="2016-06-26T01:41:37"/>
        <d v="2016-02-20T08:22:00"/>
        <d v="2016-06-11T04:32:12"/>
        <d v="2016-06-27T20:19:29"/>
        <d v="2016-04-27T05:54:35"/>
        <d v="2015-06-12T17:50:06"/>
        <d v="2015-11-25T21:41:59"/>
        <d v="2015-05-15T00:10:18"/>
        <d v="2016-10-23T21:00:23"/>
        <d v="2014-05-07T21:36:32"/>
        <d v="2015-06-15T15:43:42"/>
        <d v="2014-11-26T03:32:09"/>
        <d v="2015-05-08T18:55:54"/>
        <d v="2015-07-16T15:28:10"/>
        <d v="2016-11-15T05:42:36"/>
        <d v="2015-03-22T02:09:25"/>
        <d v="2014-07-11T22:20:48"/>
        <d v="2016-02-11T03:20:43"/>
        <d v="2014-12-09T22:41:23"/>
        <d v="2014-12-02T21:13:36"/>
        <d v="2015-09-22T08:01:46"/>
        <d v="2016-02-04T04:19:28"/>
        <d v="2016-06-06T05:13:44"/>
        <d v="2014-07-30T02:17:20"/>
        <d v="2014-06-09T11:13:01"/>
        <d v="2015-03-28T02:48:59"/>
        <d v="2015-02-24T15:53:39"/>
        <d v="2014-06-10T17:38:27"/>
        <d v="2015-02-20T01:22:38"/>
        <d v="2016-04-27T20:02:53"/>
        <d v="2015-04-15T23:01:48"/>
        <d v="2016-05-07T11:37:01"/>
        <d v="2015-02-24T02:41:52"/>
        <d v="2015-07-22T11:14:17"/>
        <d v="2014-06-17T21:33:43"/>
        <d v="2015-10-07T21:43:36"/>
        <d v="2015-02-11T01:13:02"/>
        <d v="2015-06-29T10:01:44"/>
        <d v="2015-06-05T20:38:37"/>
        <d v="2015-12-03T09:20:07"/>
        <d v="2015-11-22T01:06:57"/>
        <d v="2015-06-16T02:50:44"/>
        <d v="2016-07-20T20:01:43"/>
        <d v="2015-05-27T06:40:14"/>
        <d v="2015-04-07T15:09:54"/>
        <d v="2015-01-31T03:16:41"/>
        <d v="2014-11-01T17:39:47"/>
        <d v="2016-08-12T01:46:11"/>
        <d v="2016-05-13T22:46:51"/>
        <d v="2014-10-16T01:22:25"/>
        <d v="2016-01-06T07:45:35"/>
        <d v="2014-11-21T01:56:12"/>
        <d v="2015-05-19T15:41:07"/>
        <d v="2016-04-01T03:36:48"/>
        <d v="2016-07-03T03:14:12"/>
        <d v="2015-05-28T23:22:38"/>
        <d v="2015-04-22T22:03:29"/>
        <d v="2015-05-31T08:25:24"/>
        <d v="2016-03-03T21:50:29"/>
        <d v="2014-05-21T23:51:27"/>
        <d v="2014-04-11T16:50:52"/>
        <d v="2014-05-07T06:44:24"/>
        <d v="2014-05-07T19:48:54"/>
        <d v="2015-09-01T20:02:54"/>
        <d v="2014-09-03T10:19:02"/>
        <d v="2015-06-04T10:23:11"/>
        <d v="2015-09-19T00:36:29"/>
        <d v="2015-05-12T23:24:44"/>
        <d v="2014-12-02T07:59:03"/>
        <d v="2015-06-17T15:32:59"/>
        <d v="2015-03-02T09:34:36"/>
        <d v="2014-07-29T01:09:38"/>
        <d v="2015-04-10T02:14:18"/>
        <d v="2015-02-25T04:17:51"/>
        <d v="2015-02-06T22:50:03"/>
        <d v="2014-07-09T22:41:30"/>
        <d v="2015-05-04T15:20:44"/>
        <d v="2014-05-31T02:26:47"/>
        <d v="2014-07-13T20:51:50"/>
        <d v="2014-10-02T19:09:37"/>
        <d v="2016-08-29T11:15:56"/>
        <d v="2015-09-06T20:11:45"/>
        <d v="2015-10-19T02:24:14"/>
        <d v="2014-07-21T20:38:18"/>
        <d v="2016-02-03T03:43:41"/>
        <d v="2016-05-20T00:32:19"/>
        <d v="2014-08-14T20:50:05"/>
        <d v="2015-02-12T22:23:12"/>
        <d v="2014-06-03T09:07:58"/>
        <d v="2017-01-28T23:44:10"/>
        <d v="2015-06-25T08:29:56"/>
        <d v="2015-09-08T21:42:15"/>
        <d v="2015-01-03T05:23:42"/>
        <d v="2016-09-02T13:19:25"/>
        <d v="2016-01-03T19:58:48"/>
        <d v="2016-11-08T21:15:52"/>
        <d v="2015-05-31T00:39:06"/>
        <d v="2014-12-27T01:39:56"/>
        <d v="2014-06-26T00:33:40"/>
        <d v="2017-01-21T05:26:39"/>
        <d v="2016-01-05T04:36:10"/>
        <d v="2014-08-03T19:27:49"/>
        <d v="2015-03-02T23:59:52"/>
        <d v="2016-04-10T03:49:51"/>
        <d v="2014-11-11T10:28:22"/>
        <d v="2015-03-17T01:35:29"/>
        <d v="2017-01-27T18:05:58"/>
        <d v="2014-12-04T05:07:10"/>
        <d v="2015-06-16T23:12:24"/>
        <d v="2015-02-21T08:10:44"/>
        <d v="2014-08-16T20:39:17"/>
        <d v="2014-05-20T20:47:20"/>
        <d v="2016-11-06T04:00:12"/>
        <d v="2015-01-28T11:00:18"/>
        <d v="2014-06-03T09:36:18"/>
        <d v="2014-12-10T01:58:03"/>
        <d v="2015-07-08T16:34:30"/>
        <d v="2014-07-23T23:36:01"/>
        <d v="2015-05-12T07:13:11"/>
        <d v="2015-11-10T00:49:59"/>
        <d v="2016-10-20T16:14:02"/>
        <d v="2015-07-01T05:16:05"/>
        <d v="2015-04-01T10:30:00"/>
        <d v="2015-04-30T19:58:23"/>
        <d v="2015-05-20T03:01:33"/>
        <d v="2014-09-25T00:40:06"/>
        <d v="2014-07-14T08:14:56"/>
        <d v="2014-08-12T13:37:22"/>
        <d v="2015-08-08T23:09:57"/>
        <d v="2014-10-28T00:29:37"/>
        <d v="2015-02-24T11:28:50"/>
        <d v="2015-10-31T10:04:09"/>
        <d v="2015-04-21T00:39:16"/>
        <d v="2016-05-03T04:38:29"/>
        <d v="2016-05-04T16:19:12"/>
        <d v="2014-08-12T17:39:21"/>
        <d v="2014-07-23T20:57:03"/>
        <d v="2015-12-20T21:26:13"/>
        <d v="2016-10-14T14:17:40"/>
        <d v="2014-10-14T18:00:55"/>
        <d v="2015-01-16T23:26:50"/>
        <d v="2015-03-13T04:31:11"/>
        <d v="2014-05-28T04:02:02"/>
        <d v="2014-07-01T01:53:59"/>
        <d v="2014-11-27T07:02:28"/>
        <d v="2014-07-10T11:25:04"/>
        <d v="2015-09-18T21:23:47"/>
        <d v="2016-08-20T00:51:05"/>
        <d v="2016-03-04T13:07:48"/>
        <d v="2015-08-12T08:38:27"/>
        <d v="2016-02-15T09:02:44"/>
        <d v="2016-06-18T04:14:22"/>
        <d v="2015-08-17T21:07:19"/>
        <d v="2015-08-05T20:45:46"/>
        <d v="2016-11-01T11:18:40"/>
        <d v="2016-06-13T20:09:20"/>
        <d v="2015-05-28T02:44:14"/>
        <d v="2014-10-03T14:36:19"/>
        <d v="2014-11-18T16:49:11"/>
        <d v="2014-10-28T19:05:37"/>
        <d v="2015-04-18T02:41:54"/>
        <d v="2015-10-02T23:41:08"/>
        <d v="2015-07-28T20:54:35"/>
        <d v="2015-04-16T00:14:28"/>
        <d v="2015-01-28T01:00:22"/>
        <d v="2016-09-02T08:25:44"/>
        <d v="2014-07-09T12:48:43"/>
        <d v="2015-01-12T07:53:41"/>
        <d v="2016-03-10T21:51:20"/>
        <d v="2016-03-05T00:49:02"/>
        <d v="2015-08-27T23:58:10"/>
        <d v="2016-06-29T06:09:46"/>
        <d v="2014-05-15T20:37:44"/>
        <d v="2015-10-30T01:22:21"/>
        <d v="2016-03-29T03:22:07"/>
        <d v="2016-05-24T04:25:54"/>
        <d v="2014-06-27T03:48:32"/>
        <d v="2014-08-29T23:55:56"/>
        <d v="2015-12-05T01:17:36"/>
        <d v="2014-04-17T02:23:30"/>
        <d v="2015-11-03T19:54:54"/>
        <d v="2015-10-19T08:41:57"/>
        <d v="2015-02-18T22:19:46"/>
        <d v="2016-02-14T10:39:40"/>
        <d v="2014-06-11T22:04:38"/>
        <d v="2017-02-04T11:58:27"/>
        <d v="2016-03-24T00:34:33"/>
        <d v="2016-08-20T01:30:46"/>
        <d v="2016-03-19T01:43:31"/>
        <d v="2014-06-21T17:52:06"/>
        <d v="2014-12-08T06:37:14"/>
        <d v="2016-04-09T21:25:10"/>
        <d v="2016-05-03T18:07:28"/>
        <d v="2016-06-14T01:48:18"/>
        <d v="2014-07-11T01:36:01"/>
        <d v="2016-06-22T23:55:32"/>
        <d v="2014-12-02T20:25:53"/>
        <d v="2015-03-07T02:40:57"/>
        <d v="2014-06-05T19:22:27"/>
        <d v="2016-05-18T09:19:09"/>
        <d v="2015-05-09T00:26:20"/>
        <d v="2014-04-19T01:52:36"/>
        <d v="2014-10-09T04:07:24"/>
        <d v="2016-01-30T21:58:40"/>
        <d v="2016-04-07T18:09:54"/>
        <d v="2014-05-07T03:11:30"/>
        <d v="2015-08-14T06:56:53"/>
        <d v="2015-10-09T22:59:41"/>
        <d v="2016-02-01T21:08:13"/>
        <d v="2015-05-01T20:28:02"/>
        <d v="2015-10-13T03:34:19"/>
        <d v="2015-04-14T01:45:12"/>
        <d v="2014-06-19T14:21:30"/>
        <d v="2015-01-15T21:24:37"/>
        <d v="2014-11-07T11:24:24"/>
        <d v="2015-03-06T14:23:41"/>
        <d v="2015-02-27T04:07:06"/>
        <d v="2014-07-23T00:53:18"/>
        <d v="2016-03-08T20:29:18"/>
        <d v="2017-02-10T04:08:28"/>
        <d v="2014-08-28T06:02:41"/>
        <d v="2015-01-16T19:05:47"/>
        <d v="2014-09-08T08:54:17"/>
        <d v="2014-08-22T00:23:05"/>
        <d v="2016-01-22T23:33:07"/>
        <d v="2014-07-28T23:33:01"/>
        <d v="2015-06-23T04:08:27"/>
        <d v="2014-07-31T21:49:20"/>
        <d v="2014-10-09T23:29:26"/>
        <d v="2014-12-29T18:04:38"/>
        <d v="2015-04-02T18:04:09"/>
        <d v="2015-01-17T12:13:43"/>
        <d v="2016-02-19T10:54:29"/>
        <d v="2015-06-19T23:44:23"/>
        <d v="2014-08-19T01:56:40"/>
        <d v="2014-08-05T21:07:54"/>
        <d v="2016-09-08T02:51:48"/>
        <d v="2016-02-17T21:13:16"/>
        <d v="2015-02-22T09:34:59"/>
        <d v="2014-08-28T02:52:38"/>
        <d v="2014-12-17T19:01:07"/>
        <d v="2016-02-09T04:59:23"/>
        <d v="2015-08-01T21:04:57"/>
        <d v="2015-05-27T10:42:16"/>
        <d v="2015-10-05T20:43:59"/>
        <d v="2017-02-03T04:18:01"/>
        <d v="2014-05-07T03:31:40"/>
        <d v="2015-11-14T05:36:10"/>
        <d v="2016-01-05T20:43:19"/>
        <d v="2014-10-29T19:02:44"/>
        <d v="2015-10-17T00:25:16"/>
        <d v="2016-09-01T11:27:04"/>
        <d v="2015-03-05T03:44:10"/>
        <d v="2014-09-22T02:11:27"/>
        <d v="2014-06-15T03:29:24"/>
        <d v="2016-05-07T06:41:55"/>
        <d v="2014-08-19T00:10:10"/>
        <d v="2015-10-28T21:06:07"/>
        <d v="2015-05-20T10:33:24"/>
        <d v="2016-07-08T16:22:34"/>
        <d v="2014-12-22T07:01:04"/>
        <d v="2014-11-06T03:58:45"/>
        <d v="2015-03-11T10:16:22"/>
        <d v="2014-07-22T09:49:49"/>
        <d v="2014-09-22T20:36:50"/>
        <d v="2014-12-18T05:32:23"/>
        <d v="2016-03-07T17:13:07"/>
        <d v="2015-06-15T04:00:15"/>
        <d v="2014-09-23T20:16:31"/>
        <d v="2014-05-03T00:26:37"/>
        <d v="2014-08-15T02:05:16"/>
        <d v="2014-10-16T21:33:48"/>
        <d v="2016-09-01T01:11:25"/>
        <d v="2014-05-20T20:33:51"/>
        <d v="2016-06-14T03:23:59"/>
        <d v="2015-11-03T04:14:40"/>
        <d v="2016-03-17T06:27:24"/>
        <d v="2014-08-15T20:22:32"/>
        <d v="2014-05-20T21:40:56"/>
        <d v="2016-02-21T08:23:43"/>
        <d v="2016-06-02T22:44:28"/>
        <d v="2014-05-28T21:21:24"/>
        <d v="2015-03-30T19:07:06"/>
        <d v="2014-07-14T03:50:11"/>
        <d v="2016-04-19T05:56:28"/>
        <d v="2015-08-19T07:49:10"/>
        <d v="2016-12-15T04:07:35"/>
        <d v="2015-01-18T20:52:36"/>
        <d v="2015-01-27T21:00:20"/>
        <d v="2016-11-27T00:18:51"/>
        <d v="2014-06-22T23:35:11"/>
        <d v="2015-03-15T13:17:06"/>
        <d v="2015-10-06T18:16:15"/>
        <d v="2014-05-20T06:06:09"/>
        <d v="2014-09-24T00:05:49"/>
        <d v="2016-11-21T22:03:14"/>
        <d v="2016-12-28T23:54:02"/>
        <d v="2016-05-21T03:32:01"/>
        <d v="2016-05-21T21:45:16"/>
        <d v="2015-02-06T18:57:05"/>
        <d v="2015-10-30T09:32:33"/>
        <d v="2015-12-15T23:16:56"/>
        <d v="2016-09-09T15:28:26"/>
        <d v="2015-02-23T19:29:35"/>
        <d v="2015-10-28T03:34:59"/>
        <d v="2016-06-17T22:49:46"/>
        <d v="2014-12-17T19:42:04"/>
        <d v="2015-04-28T22:34:48"/>
        <d v="2015-07-24T21:08:57"/>
        <d v="2014-12-17T17:09:11"/>
        <d v="2015-02-04T09:40:47"/>
        <d v="2015-06-24T00:34:53"/>
        <d v="2014-09-08T07:05:00"/>
        <d v="2016-11-19T05:45:50"/>
        <d v="2017-01-15T17:43:39"/>
        <d v="2015-12-07T00:47:17"/>
        <d v="2016-05-05T22:19:57"/>
        <d v="2016-07-20T01:24:33"/>
        <d v="2014-10-15T07:59:50"/>
        <d v="2016-12-27T02:41:22"/>
        <d v="2016-04-16T01:21:13"/>
        <d v="2015-07-04T00:59:26"/>
        <d v="2016-09-27T11:40:34"/>
        <d v="2016-11-23T05:15:09"/>
        <d v="2015-02-18T06:11:06"/>
        <d v="2014-09-02T03:00:01"/>
        <d v="2017-02-01T05:45:37"/>
        <d v="2015-10-30T17:56:44"/>
        <d v="2016-05-22T20:02:31"/>
        <d v="2015-01-25T08:15:40"/>
        <d v="2016-02-01T03:43:06"/>
        <d v="2015-12-20T18:45:23"/>
        <m/>
      </sharedItems>
      <fieldGroup par="22" base="10">
        <rangePr groupBy="months" startDate="2009-05-17T08:55:13" endDate="2017-03-15T2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Data Ended Conversion" numFmtId="0">
      <sharedItems containsNonDate="0" containsDate="1" containsString="0" containsBlank="1" minDate="2009-08-10T14:26:00" maxDate="2017-05-03T14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0">
        <rangePr groupBy="quarters" startDate="2009-05-17T08:55:13" endDate="2017-03-15T20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0">
        <rangePr groupBy="years" startDate="2009-05-17T08:55:13" endDate="2017-03-15T20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x v="0"/>
    <d v="2015-07-22T22:00:00"/>
    <b v="0"/>
    <n v="182"/>
    <b v="1"/>
    <s v="film &amp; video/television"/>
    <n v="13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x v="1"/>
    <d v="2017-03-02T09:24:43"/>
    <b v="0"/>
    <n v="79"/>
    <b v="1"/>
    <s v="film &amp; video/television"/>
    <n v="14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x v="2"/>
    <d v="2016-02-15T11:51:2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x v="3"/>
    <d v="2014-08-07T07:21:47"/>
    <b v="0"/>
    <n v="150"/>
    <b v="1"/>
    <s v="film &amp; video/television"/>
    <n v="104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x v="0"/>
    <d v="2015-12-19T15:01:19"/>
    <b v="0"/>
    <n v="284"/>
    <b v="1"/>
    <s v="film &amp; video/television"/>
    <n v="123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x v="2"/>
    <d v="2016-07-29T00:35:00"/>
    <b v="0"/>
    <n v="47"/>
    <b v="1"/>
    <s v="film &amp; video/television"/>
    <n v="110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x v="3"/>
    <d v="2014-06-13T20:44:10"/>
    <b v="0"/>
    <n v="58"/>
    <b v="1"/>
    <s v="film &amp; video/television"/>
    <n v="106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x v="2"/>
    <d v="2016-07-04T20:07:47"/>
    <b v="0"/>
    <n v="57"/>
    <b v="1"/>
    <s v="film &amp; video/television"/>
    <n v="10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x v="2"/>
    <d v="2016-04-15T16:00:00"/>
    <b v="0"/>
    <n v="12"/>
    <b v="1"/>
    <s v="film &amp; video/television"/>
    <n v="100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x v="2"/>
    <d v="2016-04-16T21:29:04"/>
    <b v="0"/>
    <n v="20"/>
    <b v="1"/>
    <s v="film &amp; video/television"/>
    <n v="126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x v="3"/>
    <d v="2014-06-24T20:37:59"/>
    <b v="0"/>
    <n v="19"/>
    <b v="1"/>
    <s v="film &amp; video/television"/>
    <n v="101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x v="2"/>
    <d v="2016-08-21T22:00:00"/>
    <b v="0"/>
    <n v="75"/>
    <b v="1"/>
    <s v="film &amp; video/television"/>
    <n v="12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x v="3"/>
    <d v="2014-07-15T22:00:00"/>
    <b v="0"/>
    <n v="827"/>
    <b v="1"/>
    <s v="film &amp; video/television"/>
    <n v="16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x v="2"/>
    <d v="2016-06-23T15:27:00"/>
    <b v="0"/>
    <n v="51"/>
    <b v="1"/>
    <s v="film &amp; video/television"/>
    <n v="160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x v="3"/>
    <d v="2014-07-13T08:59:00"/>
    <b v="0"/>
    <n v="41"/>
    <b v="1"/>
    <s v="film &amp; video/television"/>
    <n v="101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x v="0"/>
    <d v="2015-09-27T15:14:00"/>
    <b v="0"/>
    <n v="98"/>
    <b v="1"/>
    <s v="film &amp; video/television"/>
    <n v="107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x v="3"/>
    <d v="2014-06-16T00:30:00"/>
    <b v="0"/>
    <n v="70"/>
    <b v="1"/>
    <s v="film &amp; video/television"/>
    <n v="100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x v="3"/>
    <d v="2014-11-04T13:33:42"/>
    <b v="0"/>
    <n v="36"/>
    <b v="1"/>
    <s v="film &amp; video/television"/>
    <n v="101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x v="3"/>
    <d v="2014-09-17T08:00:56"/>
    <b v="0"/>
    <n v="342"/>
    <b v="1"/>
    <s v="film &amp; video/television"/>
    <n v="106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x v="0"/>
    <d v="2015-07-20T14:35:34"/>
    <b v="0"/>
    <n v="22"/>
    <b v="1"/>
    <s v="film &amp; video/television"/>
    <n v="145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x v="0"/>
    <d v="2015-09-13T13:11:5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x v="3"/>
    <d v="2014-09-26T10:03:09"/>
    <b v="0"/>
    <n v="101"/>
    <b v="1"/>
    <s v="film &amp; video/television"/>
    <n v="109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x v="3"/>
    <d v="2015-01-01T02:59:0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x v="0"/>
    <d v="2015-04-30T10:20:00"/>
    <b v="0"/>
    <n v="23"/>
    <b v="1"/>
    <s v="film &amp; video/television"/>
    <n v="119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x v="0"/>
    <d v="2015-09-15T14:39:00"/>
    <b v="0"/>
    <n v="574"/>
    <b v="1"/>
    <s v="film &amp; video/television"/>
    <n v="109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x v="0"/>
    <d v="2016-01-08T19:36:01"/>
    <b v="0"/>
    <n v="14"/>
    <b v="1"/>
    <s v="film &amp; video/television"/>
    <n v="1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x v="3"/>
    <d v="2014-08-17T07:22:24"/>
    <b v="0"/>
    <n v="19"/>
    <b v="1"/>
    <s v="film &amp; video/television"/>
    <n v="155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x v="3"/>
    <d v="2014-11-15T23:57:13"/>
    <b v="0"/>
    <n v="150"/>
    <b v="1"/>
    <s v="film &amp; video/television"/>
    <n v="112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x v="0"/>
    <d v="2015-12-16T18:08:04"/>
    <b v="0"/>
    <n v="71"/>
    <b v="1"/>
    <s v="film &amp; video/television"/>
    <n v="100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x v="3"/>
    <d v="2014-07-22T11:09:28"/>
    <b v="0"/>
    <n v="117"/>
    <b v="1"/>
    <s v="film &amp; video/television"/>
    <n v="123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x v="3"/>
    <d v="2014-08-21T02:01:55"/>
    <b v="0"/>
    <n v="53"/>
    <b v="1"/>
    <s v="film &amp; video/television"/>
    <n v="101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x v="2"/>
    <d v="2016-01-25T14:00: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x v="2"/>
    <d v="2016-05-12T22:59:00"/>
    <b v="0"/>
    <n v="89"/>
    <b v="1"/>
    <s v="film &amp; video/television"/>
    <n v="100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x v="0"/>
    <d v="2015-11-08T11:51:4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x v="3"/>
    <d v="2014-08-05T02:43:21"/>
    <b v="0"/>
    <n v="68"/>
    <b v="1"/>
    <s v="film &amp; video/television"/>
    <n v="130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x v="0"/>
    <d v="2015-04-27T19:00:00"/>
    <b v="0"/>
    <n v="28"/>
    <b v="1"/>
    <s v="film &amp; video/television"/>
    <n v="167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x v="0"/>
    <d v="2015-04-04T01:22:05"/>
    <b v="0"/>
    <n v="44"/>
    <b v="1"/>
    <s v="film &amp; video/television"/>
    <n v="142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x v="0"/>
    <d v="2015-02-27T11:37:59"/>
    <b v="0"/>
    <n v="253"/>
    <b v="1"/>
    <s v="film &amp; video/television"/>
    <n v="183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x v="4"/>
    <d v="2013-05-10T20:22:24"/>
    <b v="0"/>
    <n v="66"/>
    <b v="1"/>
    <s v="film &amp; video/television"/>
    <n v="110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x v="3"/>
    <d v="2014-05-25T17:59:00"/>
    <b v="0"/>
    <n v="217"/>
    <b v="1"/>
    <s v="film &amp; video/television"/>
    <n v="13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x v="3"/>
    <d v="2014-06-18T23:00:00"/>
    <b v="0"/>
    <n v="16"/>
    <b v="1"/>
    <s v="film &amp; video/television"/>
    <n v="1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x v="3"/>
    <d v="2014-10-05T08:39:1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x v="3"/>
    <d v="2014-12-28T10:20:26"/>
    <b v="0"/>
    <n v="169"/>
    <b v="1"/>
    <s v="film &amp; video/television"/>
    <n v="142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x v="3"/>
    <d v="2014-07-12T19:00:00"/>
    <b v="0"/>
    <n v="263"/>
    <b v="1"/>
    <s v="film &amp; video/television"/>
    <n v="309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x v="3"/>
    <d v="2014-10-06T21:22:1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x v="2"/>
    <d v="2016-04-27T09:58:2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x v="0"/>
    <d v="2015-12-15T18:09:34"/>
    <b v="0"/>
    <n v="45"/>
    <b v="1"/>
    <s v="film &amp; video/television"/>
    <n v="104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x v="3"/>
    <d v="2014-12-19T15:40:07"/>
    <b v="0"/>
    <n v="70"/>
    <b v="1"/>
    <s v="film &amp; video/television"/>
    <n v="108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x v="0"/>
    <d v="2015-03-01T07:00:00"/>
    <b v="0"/>
    <n v="38"/>
    <b v="1"/>
    <s v="film &amp; video/television"/>
    <n v="108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x v="0"/>
    <d v="2015-10-23T23:14:0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x v="3"/>
    <d v="2015-01-30T12:00:0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x v="0"/>
    <d v="2015-08-10T17:17:17"/>
    <b v="0"/>
    <n v="119"/>
    <b v="1"/>
    <s v="film &amp; video/television"/>
    <n v="12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x v="3"/>
    <d v="2014-07-17T11:50:46"/>
    <b v="0"/>
    <n v="52"/>
    <b v="1"/>
    <s v="film &amp; video/television"/>
    <n v="116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x v="3"/>
    <d v="2014-04-04T17:00:00"/>
    <b v="0"/>
    <n v="117"/>
    <b v="1"/>
    <s v="film &amp; video/television"/>
    <n v="110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x v="0"/>
    <d v="2015-12-25T12:07:0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x v="2"/>
    <d v="2016-05-27T18:15:16"/>
    <b v="0"/>
    <n v="86"/>
    <b v="1"/>
    <s v="film &amp; video/television"/>
    <n v="129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x v="0"/>
    <d v="2015-06-08T11:00:00"/>
    <b v="0"/>
    <n v="174"/>
    <b v="1"/>
    <s v="film &amp; video/television"/>
    <n v="107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x v="0"/>
    <d v="2015-04-25T14:59:22"/>
    <b v="0"/>
    <n v="69"/>
    <b v="1"/>
    <s v="film &amp; video/television"/>
    <n v="102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x v="3"/>
    <d v="2014-11-19T13:52:52"/>
    <b v="0"/>
    <n v="75"/>
    <b v="1"/>
    <s v="film &amp; video/television"/>
    <n v="103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x v="0"/>
    <d v="2015-09-14T16:00:00"/>
    <b v="0"/>
    <n v="33"/>
    <b v="1"/>
    <s v="film &amp; video/television"/>
    <n v="100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x v="3"/>
    <d v="2014-03-22T19:00:00"/>
    <b v="0"/>
    <n v="108"/>
    <b v="1"/>
    <s v="film &amp; video/shorts"/>
    <n v="103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x v="4"/>
    <d v="2013-06-06T14:32:37"/>
    <b v="0"/>
    <n v="23"/>
    <b v="1"/>
    <s v="film &amp; video/shorts"/>
    <n v="148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x v="4"/>
    <d v="2013-03-03T14:11:18"/>
    <b v="0"/>
    <n v="48"/>
    <b v="1"/>
    <s v="film &amp; video/shorts"/>
    <n v="155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x v="4"/>
    <d v="2013-12-27T23:59:00"/>
    <b v="0"/>
    <n v="64"/>
    <b v="1"/>
    <s v="film &amp; video/shorts"/>
    <n v="114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x v="4"/>
    <d v="2013-07-07T19:26:21"/>
    <b v="0"/>
    <n v="24"/>
    <b v="1"/>
    <s v="film &amp; video/shorts"/>
    <n v="173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x v="3"/>
    <d v="2014-08-11T00:59:00"/>
    <b v="0"/>
    <n v="57"/>
    <b v="1"/>
    <s v="film &amp; video/shorts"/>
    <n v="108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x v="2"/>
    <d v="2016-07-18T15:23:40"/>
    <b v="0"/>
    <n v="26"/>
    <b v="1"/>
    <s v="film &amp; video/shorts"/>
    <n v="11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x v="5"/>
    <d v="2012-07-15T09:00: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x v="3"/>
    <d v="2014-02-23T08:39:51"/>
    <b v="0"/>
    <n v="36"/>
    <b v="1"/>
    <s v="film &amp; video/shorts"/>
    <n v="12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x v="6"/>
    <d v="2011-10-02T01:59:00"/>
    <b v="0"/>
    <n v="178"/>
    <b v="1"/>
    <s v="film &amp; video/shorts"/>
    <n v="111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x v="6"/>
    <d v="2011-09-04T16:30:45"/>
    <b v="0"/>
    <n v="17"/>
    <b v="1"/>
    <s v="film &amp; video/shorts"/>
    <n v="127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x v="5"/>
    <d v="2012-05-28T01:30:57"/>
    <b v="0"/>
    <n v="32"/>
    <b v="1"/>
    <s v="film &amp; video/shorts"/>
    <n v="12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x v="5"/>
    <d v="2012-11-14T19:00:00"/>
    <b v="0"/>
    <n v="41"/>
    <b v="1"/>
    <s v="film &amp; video/shorts"/>
    <n v="108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x v="6"/>
    <d v="2011-05-02T22:59:00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x v="0"/>
    <d v="2016-01-21T06:41:35"/>
    <b v="0"/>
    <n v="29"/>
    <b v="1"/>
    <s v="film &amp; video/shorts"/>
    <n v="113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x v="4"/>
    <d v="2013-04-23T00:01:12"/>
    <b v="0"/>
    <n v="47"/>
    <b v="1"/>
    <s v="film &amp; video/shorts"/>
    <n v="115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x v="6"/>
    <d v="2011-12-27T12:35:58"/>
    <b v="0"/>
    <n v="15"/>
    <b v="1"/>
    <s v="film &amp; video/shorts"/>
    <n v="153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x v="5"/>
    <d v="2012-05-20T21:59:00"/>
    <b v="0"/>
    <n v="26"/>
    <b v="1"/>
    <s v="film &amp; video/shorts"/>
    <n v="393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x v="2"/>
    <d v="2016-09-01T12:32:0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x v="3"/>
    <d v="2014-04-25T13:38:1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x v="4"/>
    <d v="2013-12-09T21:00:56"/>
    <b v="0"/>
    <n v="47"/>
    <b v="1"/>
    <s v="film &amp; video/shorts"/>
    <n v="107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x v="5"/>
    <d v="2012-07-13T22:02:00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x v="6"/>
    <d v="2011-10-09T14:41:01"/>
    <b v="0"/>
    <n v="100"/>
    <b v="1"/>
    <s v="film &amp; video/shorts"/>
    <n v="100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x v="0"/>
    <d v="2015-02-22T06:30:00"/>
    <b v="0"/>
    <n v="13"/>
    <b v="1"/>
    <s v="film &amp; video/shorts"/>
    <n v="103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x v="6"/>
    <d v="2011-05-15T13:11:2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x v="6"/>
    <d v="2011-09-22T22:00:37"/>
    <b v="0"/>
    <n v="21"/>
    <b v="1"/>
    <s v="film &amp; video/shorts"/>
    <n v="126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x v="0"/>
    <d v="2015-12-27T09:20:45"/>
    <b v="0"/>
    <n v="17"/>
    <b v="1"/>
    <s v="film &amp; video/shorts"/>
    <n v="106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x v="7"/>
    <d v="2010-06-02T20:41:00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x v="3"/>
    <d v="2014-06-22T10:48:5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x v="4"/>
    <d v="2013-06-02T13:03:12"/>
    <b v="0"/>
    <n v="56"/>
    <b v="1"/>
    <s v="film &amp; video/shorts"/>
    <n v="115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x v="6"/>
    <d v="2011-07-12T02:08:19"/>
    <b v="0"/>
    <n v="16"/>
    <b v="1"/>
    <s v="film &amp; video/shorts"/>
    <n v="100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x v="6"/>
    <d v="2011-05-17T04:39:2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x v="2"/>
    <d v="2017-02-01T03:00:00"/>
    <b v="0"/>
    <n v="43"/>
    <b v="1"/>
    <s v="film &amp; video/shorts"/>
    <n v="105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x v="5"/>
    <d v="2012-07-03T16:00:00"/>
    <b v="0"/>
    <n v="15"/>
    <b v="1"/>
    <s v="film &amp; video/shorts"/>
    <n v="11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x v="3"/>
    <d v="2014-04-07T12:13:4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x v="5"/>
    <d v="2012-02-25T19:07:21"/>
    <b v="0"/>
    <n v="21"/>
    <b v="1"/>
    <s v="film &amp; video/shorts"/>
    <n v="131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x v="7"/>
    <d v="2010-07-31T22:00:00"/>
    <b v="0"/>
    <n v="34"/>
    <b v="1"/>
    <s v="film &amp; video/shorts"/>
    <n v="115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x v="6"/>
    <d v="2011-07-11T22:14:42"/>
    <b v="0"/>
    <n v="8"/>
    <b v="1"/>
    <s v="film &amp; video/shorts"/>
    <n v="106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x v="5"/>
    <d v="2012-12-07T18:30:00"/>
    <b v="0"/>
    <n v="60"/>
    <b v="1"/>
    <s v="film &amp; video/shorts"/>
    <n v="106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x v="4"/>
    <d v="2014-01-22T16:39:59"/>
    <b v="0"/>
    <n v="39"/>
    <b v="1"/>
    <s v="film &amp; video/shorts"/>
    <n v="106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x v="5"/>
    <d v="2012-11-04T14:04:4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x v="5"/>
    <d v="2013-01-24T13:38:3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x v="7"/>
    <d v="2010-12-22T22:08:53"/>
    <b v="0"/>
    <n v="65"/>
    <b v="1"/>
    <s v="film &amp; video/shorts"/>
    <n v="128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x v="3"/>
    <d v="2014-03-07T14:20:30"/>
    <b v="0"/>
    <n v="49"/>
    <b v="1"/>
    <s v="film &amp; video/shorts"/>
    <n v="10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x v="6"/>
    <d v="2011-04-02T20:00:00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x v="2"/>
    <d v="2016-05-13T19:00:00"/>
    <b v="0"/>
    <n v="60"/>
    <b v="1"/>
    <s v="film &amp; video/shorts"/>
    <n v="107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x v="106"/>
    <x v="5"/>
    <d v="2012-04-02T13:38:21"/>
    <b v="0"/>
    <n v="27"/>
    <b v="1"/>
    <s v="film &amp; video/shorts"/>
    <n v="101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x v="6"/>
    <d v="2011-04-24T18:34:47"/>
    <b v="0"/>
    <n v="69"/>
    <b v="1"/>
    <s v="film &amp; video/shorts"/>
    <n v="102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x v="4"/>
    <d v="2013-05-31T09:42:50"/>
    <b v="0"/>
    <n v="47"/>
    <b v="1"/>
    <s v="film &amp; video/shorts"/>
    <n v="247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x v="6"/>
    <d v="2011-02-25T19:37:10"/>
    <b v="0"/>
    <n v="47"/>
    <b v="1"/>
    <s v="film &amp; video/shorts"/>
    <n v="220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x v="4"/>
    <d v="2013-11-14T00:59:00"/>
    <b v="0"/>
    <n v="26"/>
    <b v="1"/>
    <s v="film &amp; video/shorts"/>
    <n v="131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x v="0"/>
    <d v="2015-05-31T02:59:47"/>
    <b v="0"/>
    <n v="53"/>
    <b v="1"/>
    <s v="film &amp; video/shorts"/>
    <n v="155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x v="3"/>
    <d v="2014-04-12T21:00:00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x v="6"/>
    <d v="2011-08-06T10:00:00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x v="6"/>
    <d v="2012-01-13T01:34:48"/>
    <b v="0"/>
    <n v="35"/>
    <b v="1"/>
    <s v="film &amp; video/shorts"/>
    <n v="103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x v="5"/>
    <d v="2012-02-04T12:44:04"/>
    <b v="0"/>
    <n v="22"/>
    <b v="1"/>
    <s v="film &amp; video/shorts"/>
    <n v="140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x v="6"/>
    <d v="2011-04-08T05:55:55"/>
    <b v="0"/>
    <n v="57"/>
    <b v="1"/>
    <s v="film &amp; video/shorts"/>
    <n v="114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x v="7"/>
    <d v="2010-06-09T14:00:00"/>
    <b v="0"/>
    <n v="27"/>
    <b v="1"/>
    <s v="film &amp; video/shorts"/>
    <n v="100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x v="6"/>
    <d v="2011-07-28T20:17:16"/>
    <b v="0"/>
    <n v="39"/>
    <b v="1"/>
    <s v="film &amp; video/shorts"/>
    <n v="113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x v="6"/>
    <d v="2011-08-13T18:00:00"/>
    <b v="0"/>
    <n v="37"/>
    <b v="1"/>
    <s v="film &amp; video/shorts"/>
    <n v="105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x v="2"/>
    <d v="2016-10-02T20:11:4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x v="0"/>
    <d v="2015-04-18T05:16:0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x v="2"/>
    <d v="2016-10-10T05:21:4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x v="3"/>
    <d v="2014-10-28T17:00:00"/>
    <b v="0"/>
    <n v="6"/>
    <b v="0"/>
    <s v="film &amp; video/science fiction"/>
    <n v="0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x v="0"/>
    <d v="2015-05-15T17:17:2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x v="2"/>
    <d v="2017-02-03T18:51:20"/>
    <b v="0"/>
    <n v="6"/>
    <b v="0"/>
    <s v="film &amp; video/science fiction"/>
    <n v="14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x v="0"/>
    <d v="2015-06-10T21:00:00"/>
    <b v="0"/>
    <n v="13"/>
    <b v="0"/>
    <s v="film &amp; video/science fiction"/>
    <n v="6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x v="0"/>
    <d v="2015-04-03T08:59:0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x v="2"/>
    <d v="2016-10-20T00:28:13"/>
    <b v="0"/>
    <n v="6"/>
    <b v="0"/>
    <s v="film &amp; video/science fiction"/>
    <n v="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x v="3"/>
    <d v="2014-10-30T17:29:4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x v="3"/>
    <d v="2014-06-16T15:16:0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n v="1466453161"/>
    <x v="131"/>
    <x v="2"/>
    <d v="2016-07-05T19:00:00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x v="3"/>
    <d v="2014-11-07T15:30:07"/>
    <b v="0"/>
    <n v="81"/>
    <b v="0"/>
    <s v="film &amp; video/science fiction"/>
    <n v="10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x v="2"/>
    <d v="2016-05-31T12:31:00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x v="0"/>
    <d v="2015-09-04T12:00:00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x v="3"/>
    <d v="2014-07-01T14:00:00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x v="0"/>
    <d v="2015-05-16T05:16:00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x v="0"/>
    <d v="2015-10-12T08:46:3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x v="0"/>
    <d v="2015-07-31T23:59:00"/>
    <b v="0"/>
    <n v="58"/>
    <b v="0"/>
    <s v="film &amp; video/science fiction"/>
    <n v="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x v="0"/>
    <d v="2015-07-12T17:06:1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x v="0"/>
    <d v="2015-03-19T22:45: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x v="0"/>
    <d v="2015-05-30T22:40:23"/>
    <b v="0"/>
    <n v="28"/>
    <b v="0"/>
    <s v="film &amp; video/science fiction"/>
    <n v="11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x v="3"/>
    <d v="2014-11-16T17:26:1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x v="2"/>
    <d v="2016-09-03T00:55:00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x v="0"/>
    <d v="2015-04-13T12:17:52"/>
    <b v="0"/>
    <n v="37"/>
    <b v="0"/>
    <s v="film &amp; video/science fiction"/>
    <n v="28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x v="0"/>
    <d v="2015-08-11T08:00:52"/>
    <b v="0"/>
    <n v="9"/>
    <b v="0"/>
    <s v="film &amp; video/science fiction"/>
    <n v="8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x v="2"/>
    <d v="2017-01-17T19:23:18"/>
    <b v="0"/>
    <n v="3"/>
    <b v="0"/>
    <s v="film &amp; video/science fiction"/>
    <n v="1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x v="3"/>
    <d v="2015-01-08T13:18:0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x v="2"/>
    <d v="2016-02-27T01:45: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x v="3"/>
    <d v="2014-12-25T03:00:00"/>
    <b v="0"/>
    <n v="6"/>
    <b v="0"/>
    <s v="film &amp; video/science fiction"/>
    <n v="1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x v="0"/>
    <d v="2015-05-25T22:53:02"/>
    <b v="0"/>
    <n v="67"/>
    <b v="0"/>
    <s v="film &amp; video/science fiction"/>
    <n v="23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x v="0"/>
    <d v="2015-06-18T08:13:1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x v="3"/>
    <d v="2014-09-22T20:51:4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x v="3"/>
    <d v="2014-12-02T10:04:0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x v="0"/>
    <d v="2015-06-03T08:08:15"/>
    <b v="0"/>
    <n v="3"/>
    <b v="0"/>
    <s v="film &amp; video/science fiction"/>
    <n v="3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x v="0"/>
    <d v="2015-07-23T08:25: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x v="3"/>
    <d v="2014-08-02T21:59:5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x v="2"/>
    <d v="2016-02-26T16:52:5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x v="3"/>
    <d v="2014-10-21T20:50: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x v="2"/>
    <d v="2016-07-03T05:25: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x v="0"/>
    <d v="2015-08-15T16:54:5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x v="3"/>
    <d v="2014-07-02T11:29:5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x v="3"/>
    <d v="2014-08-16T18:42:00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x v="0"/>
    <d v="2015-09-30T19:00:00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x v="3"/>
    <d v="2014-09-19T13:18:21"/>
    <b v="0"/>
    <n v="7"/>
    <b v="0"/>
    <s v="film &amp; video/drama"/>
    <n v="1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x v="0"/>
    <d v="2016-01-12T10:48:4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x v="2"/>
    <d v="2017-01-15T20:49:2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x v="0"/>
    <d v="2015-08-04T17:15: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x v="0"/>
    <d v="2015-03-19T14:02:50"/>
    <b v="0"/>
    <n v="3"/>
    <b v="0"/>
    <s v="film &amp; video/drama"/>
    <n v="4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x v="3"/>
    <d v="2014-10-18T07:07:3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x v="0"/>
    <d v="2015-08-30T00:28:00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x v="2"/>
    <d v="2016-08-11T23:20: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x v="0"/>
    <d v="2015-03-19T03:28:4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x v="0"/>
    <d v="2015-02-28T08:45: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x v="0"/>
    <d v="2015-05-08T13:12:5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x v="3"/>
    <d v="2014-08-29T13:40:11"/>
    <b v="0"/>
    <n v="26"/>
    <b v="0"/>
    <s v="film &amp; video/drama"/>
    <n v="6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x v="0"/>
    <d v="2015-08-05T14:46:3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x v="0"/>
    <d v="2015-03-23T19:08:4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x v="0"/>
    <d v="2015-11-26T18:55: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x v="2"/>
    <d v="2016-03-03T20:55: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x v="0"/>
    <d v="2015-04-13T14:00:00"/>
    <b v="0"/>
    <n v="13"/>
    <b v="0"/>
    <s v="film &amp; video/drama"/>
    <n v="33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x v="0"/>
    <d v="2015-06-22T12:48:1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x v="2"/>
    <d v="2017-01-06T19:17:1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x v="183"/>
    <x v="3"/>
    <d v="2014-11-26T15:26:5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x v="3"/>
    <d v="2014-08-31T22:59:00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x v="185"/>
    <x v="2"/>
    <d v="2016-08-18T16:52:1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x v="1"/>
    <d v="2017-03-03T15:00:00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x v="0"/>
    <d v="2015-07-21T01:59:00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x v="3"/>
    <d v="2014-09-04T23:23:3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x v="2"/>
    <d v="2016-09-03T11:34:3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x v="190"/>
    <x v="2"/>
    <d v="2016-06-16T10:37:2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x v="0"/>
    <d v="2015-10-02T05:35: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x v="3"/>
    <d v="2014-10-17T14:00:32"/>
    <b v="0"/>
    <n v="3"/>
    <b v="0"/>
    <s v="film &amp; video/drama"/>
    <n v="0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x v="3"/>
    <d v="2014-11-28T18:26:0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x v="2"/>
    <d v="2016-03-06T18:55: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x v="0"/>
    <d v="2015-07-10T11:05: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x v="0"/>
    <d v="2015-10-10T16:00:00"/>
    <b v="0"/>
    <n v="19"/>
    <b v="0"/>
    <s v="film &amp; video/drama"/>
    <n v="42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x v="1"/>
    <d v="2017-02-17T16:00: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x v="3"/>
    <d v="2014-10-05T04:12:0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x v="2"/>
    <d v="2016-08-31T21:58:2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x v="3"/>
    <d v="2014-09-14T21:00:03"/>
    <b v="0"/>
    <n v="18"/>
    <b v="0"/>
    <s v="film &amp; video/drama"/>
    <n v="26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x v="0"/>
    <d v="2015-02-08T14:38:49"/>
    <b v="0"/>
    <n v="7"/>
    <b v="0"/>
    <s v="film &amp; video/drama"/>
    <n v="58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x v="202"/>
    <x v="0"/>
    <d v="2015-10-08T15:59:00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x v="3"/>
    <d v="2015-01-29T15:21:0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x v="2"/>
    <d v="2016-08-04T09:00:03"/>
    <b v="0"/>
    <n v="1293"/>
    <b v="0"/>
    <s v="film &amp; video/drama"/>
    <n v="51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x v="0"/>
    <d v="2015-10-06T10:10:22"/>
    <b v="0"/>
    <n v="17"/>
    <b v="0"/>
    <s v="film &amp; video/drama"/>
    <n v="16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x v="2"/>
    <d v="2016-08-05T19:06:2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x v="3"/>
    <d v="2015-01-03T23:43:58"/>
    <b v="0"/>
    <n v="13"/>
    <b v="0"/>
    <s v="film &amp; video/drama"/>
    <n v="15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x v="3"/>
    <d v="2014-12-16T03:52:4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x v="0"/>
    <d v="2015-07-10T17:08:5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x v="0"/>
    <d v="2015-10-01T00:00:00"/>
    <b v="0"/>
    <n v="33"/>
    <b v="0"/>
    <s v="film &amp; video/drama"/>
    <n v="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x v="0"/>
    <d v="2015-09-18T22:50:17"/>
    <b v="0"/>
    <n v="12"/>
    <b v="0"/>
    <s v="film &amp; video/drama"/>
    <n v="45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x v="2"/>
    <d v="2016-04-16T15:08:4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x v="0"/>
    <d v="2015-08-16T09:06:41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x v="0"/>
    <d v="2015-03-06T10:22:2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x v="2"/>
    <d v="2016-02-17T18:59:00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x v="0"/>
    <d v="2015-04-22T17:00:37"/>
    <b v="0"/>
    <n v="84"/>
    <b v="0"/>
    <s v="film &amp; video/drama"/>
    <n v="56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x v="217"/>
    <x v="3"/>
    <d v="2014-12-28T10:22:29"/>
    <b v="0"/>
    <n v="38"/>
    <b v="0"/>
    <s v="film &amp; video/drama"/>
    <n v="12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x v="0"/>
    <d v="2015-05-15T10:04:4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x v="2"/>
    <d v="2016-04-01T01:59:00"/>
    <b v="0"/>
    <n v="76"/>
    <b v="0"/>
    <s v="film &amp; video/drama"/>
    <n v="18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x v="0"/>
    <d v="2015-08-20T15:06:0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x v="221"/>
    <x v="0"/>
    <d v="2015-03-28T14:06:0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x v="0"/>
    <d v="2015-03-26T21:39:00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x v="2"/>
    <d v="2016-05-21T20:05:0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x v="0"/>
    <d v="2015-07-10T00:38:4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x v="2"/>
    <d v="2016-04-08T17:04:1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x v="0"/>
    <d v="2015-05-31T04:29:00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x v="0"/>
    <d v="2015-07-09T16:27:2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x v="0"/>
    <d v="2015-06-01T11:28:2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x v="2"/>
    <d v="2016-02-13T17:24:5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x v="0"/>
    <d v="2015-06-04T13:39:1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x v="0"/>
    <d v="2016-01-02T18:00: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x v="0"/>
    <d v="2015-02-27T14:49:06"/>
    <b v="0"/>
    <n v="7"/>
    <b v="0"/>
    <s v="film &amp; video/drama"/>
    <n v="3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x v="2"/>
    <d v="2016-09-29T16:52:5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x v="0"/>
    <d v="2015-06-20T19:50: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x v="0"/>
    <d v="2015-07-09T16:48:1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x v="0"/>
    <d v="2016-01-04T19:00:00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x v="2"/>
    <d v="2016-03-08T08:51:0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x v="2"/>
    <d v="2016-12-30T04:00:0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x v="0"/>
    <d v="2015-11-08T07:00:0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x v="4"/>
    <d v="2013-05-05T12:00:11"/>
    <b v="1"/>
    <n v="137"/>
    <b v="1"/>
    <s v="film &amp; video/documentary"/>
    <n v="108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x v="3"/>
    <d v="2014-12-21T11:45:04"/>
    <b v="1"/>
    <n v="376"/>
    <b v="1"/>
    <s v="film &amp; video/documentary"/>
    <n v="113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x v="6"/>
    <d v="2011-12-20T06:49:50"/>
    <b v="1"/>
    <n v="202"/>
    <b v="1"/>
    <s v="film &amp; video/documentary"/>
    <n v="113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x v="3"/>
    <d v="2014-02-21T20:08:24"/>
    <b v="1"/>
    <n v="328"/>
    <b v="1"/>
    <s v="film &amp; video/documentary"/>
    <n v="103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x v="7"/>
    <d v="2010-03-16T02:06:00"/>
    <b v="1"/>
    <n v="84"/>
    <b v="1"/>
    <s v="film &amp; video/documentary"/>
    <n v="114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x v="5"/>
    <d v="2012-08-15T20:16:25"/>
    <b v="1"/>
    <n v="96"/>
    <b v="1"/>
    <s v="film &amp; video/documentary"/>
    <n v="104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x v="7"/>
    <d v="2010-12-18T04:43:25"/>
    <b v="1"/>
    <n v="223"/>
    <b v="1"/>
    <s v="film &amp; video/documentary"/>
    <n v="305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x v="7"/>
    <d v="2010-10-15T22:39:00"/>
    <b v="1"/>
    <n v="62"/>
    <b v="1"/>
    <s v="film &amp; video/documentary"/>
    <n v="134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x v="6"/>
    <d v="2012-01-07T13:35:09"/>
    <b v="1"/>
    <n v="146"/>
    <b v="1"/>
    <s v="film &amp; video/documentary"/>
    <n v="101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x v="7"/>
    <d v="2010-08-22T12:40:00"/>
    <b v="1"/>
    <n v="235"/>
    <b v="1"/>
    <s v="film &amp; video/documentary"/>
    <n v="113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x v="4"/>
    <d v="2013-06-06T08:34:51"/>
    <b v="1"/>
    <n v="437"/>
    <b v="1"/>
    <s v="film &amp; video/documentary"/>
    <n v="106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x v="5"/>
    <d v="2012-05-16T14:00:00"/>
    <b v="1"/>
    <n v="77"/>
    <b v="1"/>
    <s v="film &amp; video/documentary"/>
    <n v="126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x v="7"/>
    <d v="2010-05-31T22:59:00"/>
    <b v="1"/>
    <n v="108"/>
    <b v="1"/>
    <s v="film &amp; video/documentary"/>
    <n v="185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x v="5"/>
    <d v="2012-02-15T10:37:15"/>
    <b v="1"/>
    <n v="7"/>
    <b v="1"/>
    <s v="film &amp; video/documentary"/>
    <n v="101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x v="0"/>
    <d v="2015-10-16T21:00:00"/>
    <b v="1"/>
    <n v="314"/>
    <b v="1"/>
    <s v="film &amp; video/documentary"/>
    <n v="117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x v="6"/>
    <d v="2011-03-16T06:38:02"/>
    <b v="1"/>
    <n v="188"/>
    <b v="1"/>
    <s v="film &amp; video/documentary"/>
    <n v="107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x v="4"/>
    <d v="2013-03-16T13:27:47"/>
    <b v="1"/>
    <n v="275"/>
    <b v="1"/>
    <s v="film &amp; video/documentary"/>
    <n v="139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x v="2"/>
    <d v="2016-05-19T10:02:42"/>
    <b v="1"/>
    <n v="560"/>
    <b v="1"/>
    <s v="film &amp; video/documentary"/>
    <n v="107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x v="6"/>
    <d v="2011-06-17T20:14:26"/>
    <b v="1"/>
    <n v="688"/>
    <b v="1"/>
    <s v="film &amp; video/documentary"/>
    <n v="191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x v="0"/>
    <d v="2015-04-08T12:42:49"/>
    <b v="1"/>
    <n v="942"/>
    <b v="1"/>
    <s v="film &amp; video/documentary"/>
    <n v="1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x v="7"/>
    <d v="2010-07-17T04:59:00"/>
    <b v="1"/>
    <n v="88"/>
    <b v="1"/>
    <s v="film &amp; video/documentary"/>
    <n v="106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x v="5"/>
    <d v="2012-06-07T09:55:00"/>
    <b v="1"/>
    <n v="220"/>
    <b v="1"/>
    <s v="film &amp; video/documentary"/>
    <n v="107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x v="6"/>
    <d v="2011-02-26T00:57:0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x v="5"/>
    <d v="2012-09-27T17:54:54"/>
    <b v="1"/>
    <n v="963"/>
    <b v="1"/>
    <s v="film &amp; video/documentary"/>
    <n v="11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x v="5"/>
    <d v="2012-05-11T09:53:15"/>
    <b v="1"/>
    <n v="91"/>
    <b v="1"/>
    <s v="film &amp; video/documentary"/>
    <n v="118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x v="7"/>
    <d v="2010-05-10T15:16:00"/>
    <b v="1"/>
    <n v="58"/>
    <b v="1"/>
    <s v="film &amp; video/documentary"/>
    <n v="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x v="7"/>
    <d v="2010-04-22T22:51:00"/>
    <b v="1"/>
    <n v="36"/>
    <b v="1"/>
    <s v="film &amp; video/documentary"/>
    <n v="146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x v="3"/>
    <d v="2014-06-25T05:51:39"/>
    <b v="1"/>
    <n v="165"/>
    <b v="1"/>
    <s v="film &amp; video/documentary"/>
    <n v="132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x v="6"/>
    <d v="2011-11-06T23:39:38"/>
    <b v="1"/>
    <n v="111"/>
    <b v="1"/>
    <s v="film &amp; video/documentary"/>
    <n v="11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x v="1"/>
    <d v="2017-02-21T23:43:42"/>
    <b v="1"/>
    <n v="1596"/>
    <b v="1"/>
    <s v="film &amp; video/documentary"/>
    <n v="14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x v="6"/>
    <d v="2011-05-24T23:00:00"/>
    <b v="1"/>
    <n v="61"/>
    <b v="1"/>
    <s v="film &amp; video/documentary"/>
    <n v="153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x v="4"/>
    <d v="2014-01-02T03:00:00"/>
    <b v="1"/>
    <n v="287"/>
    <b v="1"/>
    <s v="film &amp; video/documentary"/>
    <n v="105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x v="7"/>
    <d v="2010-04-28T13:49:00"/>
    <b v="1"/>
    <n v="65"/>
    <b v="1"/>
    <s v="film &amp; video/documentary"/>
    <n v="17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x v="6"/>
    <d v="2011-07-03T06:57:46"/>
    <b v="1"/>
    <n v="118"/>
    <b v="1"/>
    <s v="film &amp; video/documentary"/>
    <n v="10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x v="5"/>
    <d v="2012-04-05T01:59:00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x v="5"/>
    <d v="2012-11-09T20:46:06"/>
    <b v="1"/>
    <n v="332"/>
    <b v="1"/>
    <s v="film &amp; video/documentary"/>
    <n v="108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x v="5"/>
    <d v="2012-04-27T19:57:54"/>
    <b v="1"/>
    <n v="62"/>
    <b v="1"/>
    <s v="film &amp; video/documentary"/>
    <n v="148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x v="0"/>
    <d v="2015-05-23T16:23:39"/>
    <b v="1"/>
    <n v="951"/>
    <b v="1"/>
    <s v="film &amp; video/documentary"/>
    <n v="110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x v="5"/>
    <d v="2012-10-11T19:58:59"/>
    <b v="1"/>
    <n v="415"/>
    <b v="1"/>
    <s v="film &amp; video/documentary"/>
    <n v="150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x v="1"/>
    <d v="2017-02-26T21:01:00"/>
    <b v="1"/>
    <n v="305"/>
    <b v="1"/>
    <s v="film &amp; video/documentary"/>
    <n v="15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x v="3"/>
    <d v="2014-05-30T09:10:35"/>
    <b v="1"/>
    <n v="2139"/>
    <b v="1"/>
    <s v="film &amp; video/documentary"/>
    <n v="156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x v="8"/>
    <d v="2009-08-10T14:26:00"/>
    <b v="1"/>
    <n v="79"/>
    <b v="1"/>
    <s v="film &amp; video/documentary"/>
    <n v="121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x v="7"/>
    <d v="2010-02-22T17:00:00"/>
    <b v="1"/>
    <n v="179"/>
    <b v="1"/>
    <s v="film &amp; video/documentary"/>
    <n v="101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x v="6"/>
    <d v="2011-05-31T23:59:00"/>
    <b v="1"/>
    <n v="202"/>
    <b v="1"/>
    <s v="film &amp; video/documentary"/>
    <n v="114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x v="6"/>
    <d v="2012-01-21T12:43:00"/>
    <b v="1"/>
    <n v="760"/>
    <b v="1"/>
    <s v="film &amp; video/documentary"/>
    <n v="10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x v="4"/>
    <d v="2013-09-19T13:08:48"/>
    <b v="1"/>
    <n v="563"/>
    <b v="1"/>
    <s v="film &amp; video/documentary"/>
    <n v="229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x v="4"/>
    <d v="2013-03-25T13:35:24"/>
    <b v="1"/>
    <n v="135"/>
    <b v="1"/>
    <s v="film &amp; video/documentary"/>
    <n v="109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x v="5"/>
    <d v="2012-11-01T23:00:00"/>
    <b v="1"/>
    <n v="290"/>
    <b v="1"/>
    <s v="film &amp; video/documentary"/>
    <n v="176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x v="5"/>
    <d v="2012-06-25T23:03:13"/>
    <b v="1"/>
    <n v="447"/>
    <b v="1"/>
    <s v="film &amp; video/documentary"/>
    <n v="103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x v="4"/>
    <d v="2013-11-02T05:57:14"/>
    <b v="1"/>
    <n v="232"/>
    <b v="1"/>
    <s v="film &amp; video/documentary"/>
    <n v="105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x v="7"/>
    <d v="2011-02-02T02:59:00"/>
    <b v="1"/>
    <n v="168"/>
    <b v="1"/>
    <s v="film &amp; video/documentary"/>
    <n v="107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x v="4"/>
    <d v="2013-04-30T19:01:00"/>
    <b v="1"/>
    <n v="128"/>
    <b v="1"/>
    <s v="film &amp; video/documentary"/>
    <n v="120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x v="6"/>
    <d v="2011-10-28T22:59:00"/>
    <b v="1"/>
    <n v="493"/>
    <b v="1"/>
    <s v="film &amp; video/documentary"/>
    <n v="102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x v="3"/>
    <d v="2014-04-20T11:01:54"/>
    <b v="1"/>
    <n v="131"/>
    <b v="1"/>
    <s v="film &amp; video/documentary"/>
    <n v="101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x v="7"/>
    <d v="2010-07-19T11:00:00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x v="4"/>
    <d v="2013-10-31T19:00:00"/>
    <b v="1"/>
    <n v="665"/>
    <b v="1"/>
    <s v="film &amp; video/documentary"/>
    <n v="133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x v="5"/>
    <d v="2012-09-07T06:24:43"/>
    <b v="1"/>
    <n v="129"/>
    <b v="1"/>
    <s v="film &amp; video/documentary"/>
    <n v="119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x v="0"/>
    <d v="2015-04-30T22:59:00"/>
    <b v="1"/>
    <n v="142"/>
    <b v="1"/>
    <s v="film &amp; video/documentary"/>
    <n v="101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x v="3"/>
    <d v="2014-05-09T16:00:00"/>
    <b v="1"/>
    <n v="2436"/>
    <b v="1"/>
    <s v="film &amp; video/documentary"/>
    <n v="10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x v="7"/>
    <d v="2010-11-17T01:24:20"/>
    <b v="1"/>
    <n v="244"/>
    <b v="1"/>
    <s v="film &amp; video/documentary"/>
    <n v="17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x v="6"/>
    <d v="2011-04-24T18:02:18"/>
    <b v="1"/>
    <n v="298"/>
    <b v="1"/>
    <s v="film &amp; video/documentary"/>
    <n v="102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x v="4"/>
    <d v="2013-03-19T11:42:15"/>
    <b v="1"/>
    <n v="251"/>
    <b v="1"/>
    <s v="film &amp; video/documentary"/>
    <n v="11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x v="5"/>
    <d v="2012-02-24T15:33:58"/>
    <b v="1"/>
    <n v="108"/>
    <b v="1"/>
    <s v="film &amp; video/documentary"/>
    <n v="100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x v="5"/>
    <d v="2012-06-01T20:42:26"/>
    <b v="1"/>
    <n v="82"/>
    <b v="1"/>
    <s v="film &amp; video/documentary"/>
    <n v="13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x v="5"/>
    <d v="2012-08-31T21:00:00"/>
    <b v="1"/>
    <n v="74"/>
    <b v="1"/>
    <s v="film &amp; video/documentary"/>
    <n v="232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x v="5"/>
    <d v="2012-03-10T10:07:29"/>
    <b v="1"/>
    <n v="189"/>
    <b v="1"/>
    <s v="film &amp; video/documentary"/>
    <n v="130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x v="4"/>
    <d v="2013-03-20T14:05:33"/>
    <b v="1"/>
    <n v="80"/>
    <b v="1"/>
    <s v="film &amp; video/documentary"/>
    <n v="293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x v="307"/>
    <x v="4"/>
    <d v="2013-02-07T17:40:01"/>
    <b v="1"/>
    <n v="576"/>
    <b v="1"/>
    <s v="film &amp; video/documentary"/>
    <n v="11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x v="6"/>
    <d v="2011-03-10T11:40:10"/>
    <b v="1"/>
    <n v="202"/>
    <b v="1"/>
    <s v="film &amp; video/documentary"/>
    <n v="106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x v="5"/>
    <d v="2012-09-03T13:02:14"/>
    <b v="1"/>
    <n v="238"/>
    <b v="1"/>
    <s v="film &amp; video/documentary"/>
    <n v="119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x v="6"/>
    <d v="2011-10-19T21:00:00"/>
    <b v="1"/>
    <n v="36"/>
    <b v="1"/>
    <s v="film &amp; video/documentary"/>
    <n v="104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x v="6"/>
    <d v="2012-01-01T02:59:00"/>
    <b v="1"/>
    <n v="150"/>
    <b v="1"/>
    <s v="film &amp; video/documentary"/>
    <n v="104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x v="4"/>
    <d v="2013-04-14T16:03:52"/>
    <b v="1"/>
    <n v="146"/>
    <b v="1"/>
    <s v="film &amp; video/documentary"/>
    <n v="11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x v="7"/>
    <d v="2010-08-11T10:59:00"/>
    <b v="1"/>
    <n v="222"/>
    <b v="1"/>
    <s v="film &amp; video/documentary"/>
    <n v="105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x v="4"/>
    <d v="2013-03-01T14:59:48"/>
    <b v="1"/>
    <n v="120"/>
    <b v="1"/>
    <s v="film &amp; video/documentary"/>
    <n v="385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x v="5"/>
    <d v="2012-08-22T13:32:14"/>
    <b v="1"/>
    <n v="126"/>
    <b v="1"/>
    <s v="film &amp; video/documentary"/>
    <n v="101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x v="3"/>
    <d v="2014-12-10T23:59:00"/>
    <b v="1"/>
    <n v="158"/>
    <b v="1"/>
    <s v="film &amp; video/documentary"/>
    <n v="114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x v="4"/>
    <d v="2013-12-11T11:14:43"/>
    <b v="1"/>
    <n v="316"/>
    <b v="1"/>
    <s v="film &amp; video/documentary"/>
    <n v="101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x v="4"/>
    <d v="2013-03-26T18:55:51"/>
    <b v="1"/>
    <n v="284"/>
    <b v="1"/>
    <s v="film &amp; video/documentary"/>
    <n v="283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x v="8"/>
    <d v="2010-02-02T02:59:00"/>
    <b v="1"/>
    <n v="51"/>
    <b v="1"/>
    <s v="film &amp; video/documentary"/>
    <n v="113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x v="0"/>
    <d v="2015-12-22T18:00:00"/>
    <b v="1"/>
    <n v="158"/>
    <b v="1"/>
    <s v="film &amp; video/documentary"/>
    <n v="107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x v="2"/>
    <d v="2016-11-08T06:43:06"/>
    <b v="1"/>
    <n v="337"/>
    <b v="1"/>
    <s v="film &amp; video/documentary"/>
    <n v="103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x v="2"/>
    <d v="2016-05-13T08:40:48"/>
    <b v="1"/>
    <n v="186"/>
    <b v="1"/>
    <s v="film &amp; video/documentary"/>
    <n v="108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x v="2"/>
    <d v="2016-12-21T02:59:00"/>
    <b v="1"/>
    <n v="58"/>
    <b v="1"/>
    <s v="film &amp; video/documentary"/>
    <n v="123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x v="0"/>
    <d v="2015-08-01T10:01:48"/>
    <b v="1"/>
    <n v="82"/>
    <b v="1"/>
    <s v="film &amp; video/documentary"/>
    <n v="102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x v="2"/>
    <d v="2016-12-19T23:30:33"/>
    <b v="1"/>
    <n v="736"/>
    <b v="1"/>
    <s v="film &amp; video/documentary"/>
    <n v="104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x v="1"/>
    <d v="2017-03-14T17:57:00"/>
    <b v="1"/>
    <n v="1151"/>
    <b v="1"/>
    <s v="film &amp; video/documentary"/>
    <n v="11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x v="0"/>
    <d v="2015-03-22T03:00:00"/>
    <b v="1"/>
    <n v="34"/>
    <b v="1"/>
    <s v="film &amp; video/documentary"/>
    <n v="136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x v="0"/>
    <d v="2015-10-31T23:00:00"/>
    <b v="1"/>
    <n v="498"/>
    <b v="1"/>
    <s v="film &amp; video/documentary"/>
    <n v="10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x v="0"/>
    <d v="2015-11-06T23:00:00"/>
    <b v="1"/>
    <n v="167"/>
    <b v="1"/>
    <s v="film &amp; video/documentary"/>
    <n v="106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x v="4"/>
    <d v="2013-05-16T22:59:00"/>
    <b v="1"/>
    <n v="340"/>
    <b v="1"/>
    <s v="film &amp; video/documentary"/>
    <n v="10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x v="2"/>
    <d v="2016-06-17T08:57:14"/>
    <b v="1"/>
    <n v="438"/>
    <b v="1"/>
    <s v="film &amp; video/documentary"/>
    <n v="107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x v="0"/>
    <d v="2015-10-28T03:00:00"/>
    <b v="1"/>
    <n v="555"/>
    <b v="1"/>
    <s v="film &amp; video/documentary"/>
    <n v="113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x v="2"/>
    <d v="2016-04-07T09:16:31"/>
    <b v="1"/>
    <n v="266"/>
    <b v="1"/>
    <s v="film &amp; video/documentary"/>
    <n v="12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x v="0"/>
    <d v="2015-05-15T14:00:00"/>
    <b v="1"/>
    <n v="69"/>
    <b v="1"/>
    <s v="film &amp; video/documentary"/>
    <n v="101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x v="0"/>
    <d v="2015-05-08T17:00:00"/>
    <b v="1"/>
    <n v="80"/>
    <b v="1"/>
    <s v="film &amp; video/documentary"/>
    <n v="103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x v="0"/>
    <d v="2015-11-13T10:18:38"/>
    <b v="1"/>
    <n v="493"/>
    <b v="1"/>
    <s v="film &amp; video/documentary"/>
    <n v="117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x v="0"/>
    <d v="2015-03-13T21:05:08"/>
    <b v="1"/>
    <n v="31"/>
    <b v="1"/>
    <s v="film &amp; video/documentary"/>
    <n v="101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x v="2"/>
    <d v="2016-09-02T20:00:00"/>
    <b v="1"/>
    <n v="236"/>
    <b v="1"/>
    <s v="film &amp; video/documentary"/>
    <n v="110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x v="0"/>
    <d v="2015-04-29T13:14:28"/>
    <b v="1"/>
    <n v="89"/>
    <b v="1"/>
    <s v="film &amp; video/documentary"/>
    <n v="108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x v="1"/>
    <d v="2017-03-08T16:00:00"/>
    <b v="1"/>
    <n v="299"/>
    <b v="1"/>
    <s v="film &amp; video/documentary"/>
    <n v="12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x v="3"/>
    <d v="2014-09-30T22:59:00"/>
    <b v="1"/>
    <n v="55"/>
    <b v="1"/>
    <s v="film &amp; video/documentary"/>
    <n v="107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x v="2"/>
    <d v="2016-04-29T13:44:25"/>
    <b v="1"/>
    <n v="325"/>
    <b v="1"/>
    <s v="film &amp; video/documentary"/>
    <n v="100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x v="3"/>
    <d v="2014-11-13T22:00:00"/>
    <b v="1"/>
    <n v="524"/>
    <b v="1"/>
    <s v="film &amp; video/documentary"/>
    <n v="102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x v="0"/>
    <d v="2015-05-31T21:20:00"/>
    <b v="1"/>
    <n v="285"/>
    <b v="1"/>
    <s v="film &amp; video/documentary"/>
    <n v="102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x v="0"/>
    <d v="2015-05-20T17:39:50"/>
    <b v="1"/>
    <n v="179"/>
    <b v="1"/>
    <s v="film &amp; video/documentary"/>
    <n v="123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x v="0"/>
    <d v="2015-10-14T07:00:21"/>
    <b v="1"/>
    <n v="188"/>
    <b v="1"/>
    <s v="film &amp; video/documentary"/>
    <n v="170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x v="0"/>
    <d v="2015-11-14T07:53:29"/>
    <b v="1"/>
    <n v="379"/>
    <b v="1"/>
    <s v="film &amp; video/documentary"/>
    <n v="112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x v="0"/>
    <d v="2015-08-21T09:05: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x v="1"/>
    <d v="2017-02-24T06:58:28"/>
    <b v="1"/>
    <n v="167"/>
    <b v="1"/>
    <s v="film &amp; video/documentary"/>
    <n v="107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x v="2"/>
    <d v="2016-09-10T22:59:00"/>
    <b v="1"/>
    <n v="221"/>
    <b v="1"/>
    <s v="film &amp; video/documentary"/>
    <n v="115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x v="2"/>
    <d v="2016-04-07T17:09:14"/>
    <b v="1"/>
    <n v="964"/>
    <b v="1"/>
    <s v="film &amp; video/documentary"/>
    <n v="127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x v="3"/>
    <d v="2014-10-07T23:01:08"/>
    <b v="1"/>
    <n v="286"/>
    <b v="1"/>
    <s v="film &amp; video/documentary"/>
    <n v="117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x v="0"/>
    <d v="2015-11-19T15:00:19"/>
    <b v="1"/>
    <n v="613"/>
    <b v="1"/>
    <s v="film &amp; video/documentary"/>
    <n v="109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x v="2"/>
    <d v="2016-04-08T13:52:01"/>
    <b v="1"/>
    <n v="29"/>
    <b v="1"/>
    <s v="film &amp; video/documentary"/>
    <n v="10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x v="3"/>
    <d v="2014-12-01T03:03:14"/>
    <b v="1"/>
    <n v="165"/>
    <b v="1"/>
    <s v="film &amp; video/documentary"/>
    <n v="11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x v="2"/>
    <d v="2016-03-16T13:16:33"/>
    <b v="1"/>
    <n v="97"/>
    <b v="1"/>
    <s v="film &amp; video/documentary"/>
    <n v="103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x v="0"/>
    <d v="2015-04-24T00:19: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x v="2"/>
    <d v="2016-06-15T10:00:00"/>
    <b v="1"/>
    <n v="267"/>
    <b v="1"/>
    <s v="film &amp; video/documentary"/>
    <n v="103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x v="3"/>
    <d v="2014-11-14T00:12:00"/>
    <b v="1"/>
    <n v="302"/>
    <b v="1"/>
    <s v="film &amp; video/documentary"/>
    <n v="105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x v="0"/>
    <d v="2015-07-22T22:11:00"/>
    <b v="0"/>
    <n v="87"/>
    <b v="1"/>
    <s v="film &amp; video/documentary"/>
    <n v="101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x v="3"/>
    <d v="2014-11-22T20:01:46"/>
    <b v="0"/>
    <n v="354"/>
    <b v="1"/>
    <s v="film &amp; video/documentary"/>
    <n v="111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x v="3"/>
    <d v="2014-08-07T19:00:00"/>
    <b v="0"/>
    <n v="86"/>
    <b v="1"/>
    <s v="film &amp; video/documentary"/>
    <n v="124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x v="7"/>
    <d v="2010-05-02T14:22:00"/>
    <b v="0"/>
    <n v="26"/>
    <b v="1"/>
    <s v="film &amp; video/documentary"/>
    <n v="101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x v="3"/>
    <d v="2014-06-20T22:59:00"/>
    <b v="0"/>
    <n v="113"/>
    <b v="1"/>
    <s v="film &amp; video/documentary"/>
    <n v="110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x v="3"/>
    <d v="2014-02-28T09:33:19"/>
    <b v="0"/>
    <n v="65"/>
    <b v="1"/>
    <s v="film &amp; video/documentary"/>
    <n v="10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x v="5"/>
    <d v="2012-05-20T14:01:58"/>
    <b v="0"/>
    <n v="134"/>
    <b v="1"/>
    <s v="film &amp; video/documentary"/>
    <n v="10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x v="4"/>
    <d v="2013-04-30T23:59:00"/>
    <b v="0"/>
    <n v="119"/>
    <b v="1"/>
    <s v="film &amp; video/documentary"/>
    <n v="103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x v="0"/>
    <d v="2015-03-15T08:32:02"/>
    <b v="0"/>
    <n v="159"/>
    <b v="1"/>
    <s v="film &amp; video/documentary"/>
    <n v="104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x v="6"/>
    <d v="2012-01-15T08:14:29"/>
    <b v="0"/>
    <n v="167"/>
    <b v="1"/>
    <s v="film &amp; video/documentary"/>
    <n v="110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x v="2"/>
    <d v="2017-01-06T14:05:00"/>
    <b v="0"/>
    <n v="43"/>
    <b v="1"/>
    <s v="film &amp; video/documentary"/>
    <n v="12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x v="5"/>
    <d v="2013-02-01T13:25:39"/>
    <b v="0"/>
    <n v="1062"/>
    <b v="1"/>
    <s v="film &amp; video/documentary"/>
    <n v="114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x v="2"/>
    <d v="2016-04-05T11:00:00"/>
    <b v="0"/>
    <n v="9"/>
    <b v="1"/>
    <s v="film &amp; video/documentary"/>
    <n v="125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x v="5"/>
    <d v="2012-07-18T16:53:18"/>
    <b v="0"/>
    <n v="89"/>
    <b v="1"/>
    <s v="film &amp; video/documentary"/>
    <n v="10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x v="6"/>
    <d v="2011-09-16T16:20:31"/>
    <b v="0"/>
    <n v="174"/>
    <b v="1"/>
    <s v="film &amp; video/documentary"/>
    <n v="131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x v="3"/>
    <d v="2014-03-01T12:18:00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x v="2"/>
    <d v="2016-08-25T05:51:56"/>
    <b v="0"/>
    <n v="48"/>
    <b v="1"/>
    <s v="film &amp; video/documentary"/>
    <n v="106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x v="0"/>
    <d v="2015-11-14T02:01:00"/>
    <b v="0"/>
    <n v="133"/>
    <b v="1"/>
    <s v="film &amp; video/documentary"/>
    <n v="114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x v="2"/>
    <d v="2016-01-25T18:52:00"/>
    <b v="0"/>
    <n v="83"/>
    <b v="1"/>
    <s v="film &amp; video/documentary"/>
    <n v="112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x v="5"/>
    <d v="2012-05-03T11:31:12"/>
    <b v="0"/>
    <n v="149"/>
    <b v="1"/>
    <s v="film &amp; video/documentary"/>
    <n v="116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x v="0"/>
    <d v="2016-01-23T12:16:32"/>
    <b v="0"/>
    <n v="49"/>
    <b v="1"/>
    <s v="film &amp; video/documentary"/>
    <n v="142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x v="5"/>
    <d v="2012-07-30T00:00:00"/>
    <b v="0"/>
    <n v="251"/>
    <b v="1"/>
    <s v="film &amp; video/documentary"/>
    <n v="105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x v="5"/>
    <d v="2012-09-06T12:01:40"/>
    <b v="0"/>
    <n v="22"/>
    <b v="1"/>
    <s v="film &amp; video/documentary"/>
    <n v="256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x v="3"/>
    <d v="2014-05-18T21:49:19"/>
    <b v="0"/>
    <n v="48"/>
    <b v="1"/>
    <s v="film &amp; video/documentary"/>
    <n v="207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x v="3"/>
    <d v="2015-01-06T13:45:47"/>
    <b v="0"/>
    <n v="383"/>
    <b v="1"/>
    <s v="film &amp; video/documentary"/>
    <n v="112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x v="3"/>
    <d v="2014-11-21T10:01:41"/>
    <b v="0"/>
    <n v="237"/>
    <b v="1"/>
    <s v="film &amp; video/documentary"/>
    <n v="106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x v="0"/>
    <d v="2015-08-10T17:49:51"/>
    <b v="0"/>
    <n v="13"/>
    <b v="1"/>
    <s v="film &amp; video/documentary"/>
    <n v="100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x v="0"/>
    <d v="2015-08-15T01:00:00"/>
    <b v="0"/>
    <n v="562"/>
    <b v="1"/>
    <s v="film &amp; video/documentary"/>
    <n v="214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x v="2"/>
    <d v="2016-07-27T20:49:40"/>
    <b v="0"/>
    <n v="71"/>
    <b v="1"/>
    <s v="film &amp; video/documentary"/>
    <n v="126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x v="3"/>
    <d v="2014-03-07T17:59:00"/>
    <b v="0"/>
    <n v="1510"/>
    <b v="1"/>
    <s v="film &amp; video/documentary"/>
    <n v="182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x v="0"/>
    <d v="2015-05-07T19:52:5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x v="6"/>
    <d v="2011-12-17T19:59:00"/>
    <b v="0"/>
    <n v="193"/>
    <b v="1"/>
    <s v="film &amp; video/documentary"/>
    <n v="10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x v="6"/>
    <d v="2011-09-07T22:00:00"/>
    <b v="0"/>
    <n v="206"/>
    <b v="1"/>
    <s v="film &amp; video/documentary"/>
    <n v="101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x v="4"/>
    <d v="2013-10-10T12:00:52"/>
    <b v="0"/>
    <n v="351"/>
    <b v="1"/>
    <s v="film &amp; video/documentary"/>
    <n v="110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x v="2"/>
    <d v="2016-04-17T13:38:0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x v="5"/>
    <d v="2012-04-27T16:32:00"/>
    <b v="0"/>
    <n v="184"/>
    <b v="1"/>
    <s v="film &amp; video/documentary"/>
    <n v="108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x v="5"/>
    <d v="2012-07-07T08:33:26"/>
    <b v="0"/>
    <n v="196"/>
    <b v="1"/>
    <s v="film &amp; video/documentary"/>
    <n v="10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x v="7"/>
    <d v="2010-08-31T22:44:00"/>
    <b v="0"/>
    <n v="229"/>
    <b v="1"/>
    <s v="film &amp; video/documentary"/>
    <n v="104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x v="0"/>
    <d v="2015-04-29T14:02:06"/>
    <b v="0"/>
    <n v="67"/>
    <b v="1"/>
    <s v="film &amp; video/documentary"/>
    <n v="125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x v="2"/>
    <d v="2016-12-14T07:00:00"/>
    <b v="0"/>
    <n v="95"/>
    <b v="1"/>
    <s v="film &amp; video/documentary"/>
    <n v="107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x v="3"/>
    <d v="2014-05-16T22:30:00"/>
    <b v="0"/>
    <n v="62"/>
    <b v="1"/>
    <s v="film &amp; video/documentary"/>
    <n v="112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x v="6"/>
    <d v="2011-08-07T15:12:50"/>
    <b v="0"/>
    <n v="73"/>
    <b v="1"/>
    <s v="film &amp; video/documentary"/>
    <n v="104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x v="0"/>
    <d v="2015-11-05T08:56:57"/>
    <b v="0"/>
    <n v="43"/>
    <b v="1"/>
    <s v="film &amp; video/documentary"/>
    <n v="142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x v="6"/>
    <d v="2011-08-10T02:08:00"/>
    <b v="0"/>
    <n v="70"/>
    <b v="1"/>
    <s v="film &amp; video/documentary"/>
    <n v="105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x v="3"/>
    <d v="2014-02-05T18:04:00"/>
    <b v="0"/>
    <n v="271"/>
    <b v="1"/>
    <s v="film &amp; video/documentary"/>
    <n v="103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x v="3"/>
    <d v="2014-03-05T21:02:1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x v="6"/>
    <d v="2011-05-09T00:59:00"/>
    <b v="0"/>
    <n v="35"/>
    <b v="1"/>
    <s v="film &amp; video/documentary"/>
    <n v="108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x v="6"/>
    <d v="2011-11-19T16:54:10"/>
    <b v="0"/>
    <n v="22"/>
    <b v="1"/>
    <s v="film &amp; video/documentary"/>
    <n v="102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x v="4"/>
    <d v="2013-11-05T13:39:50"/>
    <b v="0"/>
    <n v="38"/>
    <b v="1"/>
    <s v="film &amp; video/documentary"/>
    <n v="101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x v="2"/>
    <d v="2016-07-22T15:42:2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x v="0"/>
    <d v="2015-06-18T18:33:17"/>
    <b v="0"/>
    <n v="7"/>
    <b v="1"/>
    <s v="film &amp; video/documentary"/>
    <n v="12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x v="4"/>
    <d v="2013-12-22T00:00:00"/>
    <b v="0"/>
    <n v="241"/>
    <b v="1"/>
    <s v="film &amp; video/documentary"/>
    <n v="101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x v="5"/>
    <d v="2012-07-25T12:49:38"/>
    <b v="0"/>
    <n v="55"/>
    <b v="1"/>
    <s v="film &amp; video/documentary"/>
    <n v="127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x v="5"/>
    <d v="2012-07-19T16:03:31"/>
    <b v="0"/>
    <n v="171"/>
    <b v="1"/>
    <s v="film &amp; video/documentary"/>
    <n v="10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x v="4"/>
    <d v="2013-10-11T20:31:05"/>
    <b v="0"/>
    <n v="208"/>
    <b v="1"/>
    <s v="film &amp; video/documentary"/>
    <n v="103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x v="3"/>
    <d v="2014-10-17T07:00:00"/>
    <b v="0"/>
    <n v="21"/>
    <b v="1"/>
    <s v="film &amp; video/documentary"/>
    <n v="102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x v="3"/>
    <d v="2014-02-08T04:30:31"/>
    <b v="0"/>
    <n v="25"/>
    <b v="1"/>
    <s v="film &amp; video/documentary"/>
    <n v="120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x v="4"/>
    <d v="2013-04-07T23:33:00"/>
    <b v="0"/>
    <n v="52"/>
    <b v="1"/>
    <s v="film &amp; video/documentary"/>
    <n v="100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x v="0"/>
    <d v="2015-07-23T01:46:3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x v="4"/>
    <d v="2013-06-29T15:13:07"/>
    <b v="0"/>
    <n v="73"/>
    <b v="1"/>
    <s v="film &amp; video/documentary"/>
    <n v="100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x v="3"/>
    <d v="2014-03-13T23:40:31"/>
    <b v="0"/>
    <n v="3"/>
    <b v="0"/>
    <s v="film &amp; video/animation"/>
    <n v="0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x v="0"/>
    <d v="2015-08-21T06:47:36"/>
    <b v="0"/>
    <n v="6"/>
    <b v="0"/>
    <s v="film &amp; video/animation"/>
    <n v="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x v="3"/>
    <d v="2014-09-11T01:14:57"/>
    <b v="0"/>
    <n v="12"/>
    <b v="0"/>
    <s v="film &amp; video/animation"/>
    <n v="1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x v="4"/>
    <d v="2013-06-05T17:13:50"/>
    <b v="0"/>
    <n v="13"/>
    <b v="0"/>
    <s v="film &amp; video/animation"/>
    <n v="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x v="5"/>
    <d v="2012-03-26T03:01:3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x v="0"/>
    <d v="2015-11-27T16:40: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x v="2"/>
    <d v="2016-03-01T12:05:14"/>
    <b v="0"/>
    <n v="8"/>
    <b v="0"/>
    <s v="film &amp; video/animation"/>
    <n v="1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x v="0"/>
    <d v="2015-10-22T13:59:0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x v="3"/>
    <d v="2014-06-16T17:00:00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x v="8"/>
    <d v="2009-11-26T23:59:00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x v="4"/>
    <d v="2013-09-10T21:34:2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x v="2"/>
    <d v="2016-07-05T15:54:43"/>
    <b v="0"/>
    <n v="8"/>
    <b v="0"/>
    <s v="film &amp; video/animation"/>
    <n v="1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x v="0"/>
    <d v="2015-10-21T12:26:2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x v="0"/>
    <d v="2015-10-11T10:07:0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x v="4"/>
    <d v="2013-12-01T16:01:4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x v="4"/>
    <d v="2013-09-13T12:56:2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x v="4"/>
    <d v="2013-07-31T03:41:5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x v="2"/>
    <d v="2016-10-08T02:38:4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x v="0"/>
    <d v="2015-11-18T02:15:58"/>
    <b v="0"/>
    <n v="11"/>
    <b v="0"/>
    <s v="film &amp; video/animation"/>
    <n v="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x v="3"/>
    <d v="2014-10-17T13:16:5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x v="2"/>
    <d v="2016-03-24T17:39:1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x v="4"/>
    <d v="2013-11-02T14:03:1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x v="442"/>
    <x v="0"/>
    <d v="2015-02-19T16:19:43"/>
    <b v="0"/>
    <n v="17"/>
    <b v="0"/>
    <s v="film &amp; video/animation"/>
    <n v="39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x v="3"/>
    <d v="2014-02-09T19:21:4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x v="6"/>
    <d v="2012-02-15T16:46:0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x v="0"/>
    <d v="2015-05-21T03:02:5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x v="0"/>
    <d v="2015-03-03T21:00:20"/>
    <b v="0"/>
    <n v="16"/>
    <b v="0"/>
    <s v="film &amp; video/animation"/>
    <n v="7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x v="4"/>
    <d v="2013-03-23T07:19:2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x v="3"/>
    <d v="2014-05-14T13:11:35"/>
    <b v="0"/>
    <n v="4"/>
    <b v="0"/>
    <s v="film &amp; video/animation"/>
    <n v="3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x v="4"/>
    <d v="2013-10-17T08:38:0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x v="3"/>
    <d v="2014-02-14T17:43:20"/>
    <b v="0"/>
    <n v="7"/>
    <b v="0"/>
    <s v="film &amp; video/animation"/>
    <n v="1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x v="4"/>
    <d v="2014-01-25T12:09: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x v="0"/>
    <d v="2015-05-13T11:53:3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x v="0"/>
    <d v="2015-02-19T14:47:5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x v="3"/>
    <d v="2014-11-26T08:14:00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x v="5"/>
    <d v="2012-04-16T19:31:00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x v="4"/>
    <d v="2013-10-21T22:59:00"/>
    <b v="0"/>
    <n v="3"/>
    <b v="0"/>
    <s v="film &amp; video/animation"/>
    <n v="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x v="3"/>
    <d v="2014-08-16T13:25: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x v="4"/>
    <d v="2013-05-14T11:47:40"/>
    <b v="0"/>
    <n v="49"/>
    <b v="0"/>
    <s v="film &amp; video/animation"/>
    <n v="8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x v="6"/>
    <d v="2011-11-13T11:22:0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x v="3"/>
    <d v="2014-05-31T23:00:00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x v="4"/>
    <d v="2013-06-02T15:19:2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x v="6"/>
    <d v="2011-08-09T22:02:2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x v="6"/>
    <d v="2011-09-24T12:02:33"/>
    <b v="0"/>
    <n v="11"/>
    <b v="0"/>
    <s v="film &amp; video/animation"/>
    <n v="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x v="2"/>
    <d v="2016-05-18T15:22:1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x v="3"/>
    <d v="2014-06-26T21:52:5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x v="5"/>
    <d v="2012-09-07T17:37:4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x v="5"/>
    <d v="2012-09-28T11:18:54"/>
    <b v="0"/>
    <n v="39"/>
    <b v="0"/>
    <s v="film &amp; video/animation"/>
    <n v="22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x v="5"/>
    <d v="2012-07-10T22:51:05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x v="3"/>
    <d v="2014-09-05T18:45: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x v="4"/>
    <d v="2014-01-15T23:00:00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x v="3"/>
    <d v="2014-04-19T11:19:39"/>
    <b v="0"/>
    <n v="170"/>
    <b v="0"/>
    <s v="film &amp; video/animation"/>
    <n v="12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x v="3"/>
    <d v="2014-08-23T17:08:3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x v="3"/>
    <d v="2014-09-17T11:45: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x v="1"/>
    <d v="2017-02-17T02:53:4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x v="0"/>
    <d v="2015-05-05T21:04:0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x v="3"/>
    <d v="2014-06-02T22:59:00"/>
    <b v="0"/>
    <n v="124"/>
    <b v="0"/>
    <s v="film &amp; video/animation"/>
    <n v="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x v="5"/>
    <d v="2012-05-18T15:02:1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x v="0"/>
    <d v="2015-04-01T15:51:4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x v="3"/>
    <d v="2014-11-21T05:47:1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x v="4"/>
    <d v="2013-08-09T07:00:15"/>
    <b v="0"/>
    <n v="140"/>
    <b v="0"/>
    <s v="film &amp; video/animation"/>
    <n v="1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x v="5"/>
    <d v="2012-10-10T11:08:09"/>
    <b v="0"/>
    <n v="21"/>
    <b v="0"/>
    <s v="film &amp; video/animation"/>
    <n v="6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x v="2"/>
    <d v="2016-04-14T09:34:0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x v="5"/>
    <d v="2013-01-28T23:44:32"/>
    <b v="0"/>
    <n v="147"/>
    <b v="0"/>
    <s v="film &amp; video/animation"/>
    <n v="50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x v="0"/>
    <d v="2015-11-05T18:32:52"/>
    <b v="0"/>
    <n v="11"/>
    <b v="0"/>
    <s v="film &amp; video/animation"/>
    <n v="0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x v="4"/>
    <d v="2013-05-17T07:08:19"/>
    <b v="0"/>
    <n v="125"/>
    <b v="0"/>
    <s v="film &amp; video/animation"/>
    <n v="22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x v="3"/>
    <d v="2014-06-01T17:37:1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x v="2"/>
    <d v="2016-12-25T10:16:3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x v="2"/>
    <d v="2017-01-08T20:18:2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x v="6"/>
    <d v="2012-01-05T06:33:00"/>
    <b v="0"/>
    <n v="3"/>
    <b v="0"/>
    <s v="film &amp; video/animation"/>
    <n v="0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x v="490"/>
    <x v="5"/>
    <d v="2012-08-22T18:14:4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x v="0"/>
    <d v="2016-01-27T18:34:5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x v="2"/>
    <d v="2016-10-12T19:50: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x v="0"/>
    <d v="2015-05-20T12:25: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x v="3"/>
    <d v="2014-07-02T22:00:00"/>
    <b v="0"/>
    <n v="3"/>
    <b v="0"/>
    <s v="film &amp; video/animation"/>
    <n v="0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x v="0"/>
    <d v="2015-07-16T14:51:4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x v="4"/>
    <d v="2014-02-10T17:21:1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x v="497"/>
    <x v="3"/>
    <d v="2014-12-25T00:00:00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x v="6"/>
    <d v="2011-12-23T13:17:29"/>
    <b v="0"/>
    <n v="22"/>
    <b v="0"/>
    <s v="film &amp; video/animation"/>
    <n v="5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x v="8"/>
    <d v="2009-10-12T15:59:00"/>
    <b v="0"/>
    <n v="26"/>
    <b v="0"/>
    <s v="film &amp; video/animation"/>
    <n v="10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x v="7"/>
    <d v="2010-05-08T17:16:00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x v="6"/>
    <d v="2011-07-09T00:37:3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x v="5"/>
    <d v="2012-03-18T07:17:0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x v="3"/>
    <d v="2015-01-17T07:38:23"/>
    <b v="0"/>
    <n v="9"/>
    <b v="0"/>
    <s v="film &amp; video/animation"/>
    <n v="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x v="5"/>
    <d v="2012-04-10T17:36:2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x v="0"/>
    <d v="2015-12-24T21:21:26"/>
    <b v="0"/>
    <n v="14"/>
    <b v="0"/>
    <s v="film &amp; video/animation"/>
    <n v="0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x v="4"/>
    <d v="2013-08-10T08:15: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x v="5"/>
    <d v="2012-10-19T18:00: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x v="5"/>
    <d v="2012-05-25T09:14:00"/>
    <b v="0"/>
    <n v="3"/>
    <b v="0"/>
    <s v="film &amp; video/animation"/>
    <n v="1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x v="0"/>
    <d v="2015-06-28T10:09:3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x v="2"/>
    <d v="2016-02-29T23:13:5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x v="4"/>
    <d v="2013-04-06T01:16:2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x v="2"/>
    <d v="2016-11-20T13:48:4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x v="2"/>
    <d v="2016-08-15T02:00:00"/>
    <b v="0"/>
    <n v="68"/>
    <b v="0"/>
    <s v="film &amp; video/animation"/>
    <n v="1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x v="3"/>
    <d v="2014-08-09T09:44:07"/>
    <b v="0"/>
    <n v="3"/>
    <b v="0"/>
    <s v="film &amp; video/animation"/>
    <n v="3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x v="0"/>
    <d v="2015-12-29T06:46:41"/>
    <b v="0"/>
    <n v="34"/>
    <b v="0"/>
    <s v="film &amp; video/animation"/>
    <n v="25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x v="0"/>
    <d v="2015-05-27T13:41:2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x v="1"/>
    <d v="2017-02-02T09:46:01"/>
    <b v="0"/>
    <n v="3"/>
    <b v="0"/>
    <s v="film &amp; video/animation"/>
    <n v="1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x v="0"/>
    <d v="2015-09-06T09:46:00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x v="5"/>
    <d v="2012-12-05T04:23:41"/>
    <b v="0"/>
    <n v="70"/>
    <b v="0"/>
    <s v="film &amp; video/animation"/>
    <n v="2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x v="0"/>
    <d v="2015-12-10T11:51:01"/>
    <b v="0"/>
    <n v="34"/>
    <b v="1"/>
    <s v="theater/plays"/>
    <n v="102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x v="2"/>
    <d v="2016-10-31T23:59:00"/>
    <b v="0"/>
    <n v="56"/>
    <b v="1"/>
    <s v="theater/plays"/>
    <n v="105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x v="2"/>
    <d v="2016-03-20T18:58:45"/>
    <b v="0"/>
    <n v="31"/>
    <b v="1"/>
    <s v="theater/plays"/>
    <n v="115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x v="0"/>
    <d v="2015-09-20T22:11:16"/>
    <b v="0"/>
    <n v="84"/>
    <b v="1"/>
    <s v="theater/plays"/>
    <n v="121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x v="2"/>
    <d v="2016-06-01T12:12:49"/>
    <b v="0"/>
    <n v="130"/>
    <b v="1"/>
    <s v="theater/plays"/>
    <n v="10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x v="3"/>
    <d v="2014-09-13T04:37:2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x v="0"/>
    <d v="2015-08-07T12:00:00"/>
    <b v="0"/>
    <n v="23"/>
    <b v="1"/>
    <s v="theater/plays"/>
    <n v="114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x v="1"/>
    <d v="2017-02-17T11:05:00"/>
    <b v="0"/>
    <n v="158"/>
    <b v="1"/>
    <s v="theater/plays"/>
    <n v="101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x v="0"/>
    <d v="2015-06-21T16:20:00"/>
    <b v="0"/>
    <n v="30"/>
    <b v="1"/>
    <s v="theater/plays"/>
    <n v="116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x v="2"/>
    <d v="2017-01-11T00:00:00"/>
    <b v="0"/>
    <n v="18"/>
    <b v="1"/>
    <s v="theater/plays"/>
    <n v="130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x v="0"/>
    <d v="2015-06-23T21:00:00"/>
    <b v="0"/>
    <n v="29"/>
    <b v="1"/>
    <s v="theater/plays"/>
    <n v="10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x v="2"/>
    <d v="2016-12-17T01:59:00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x v="2"/>
    <d v="2016-05-12T19:10:08"/>
    <b v="0"/>
    <n v="173"/>
    <b v="1"/>
    <s v="theater/plays"/>
    <n v="123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x v="2"/>
    <d v="2016-05-16T05:26:05"/>
    <b v="0"/>
    <n v="17"/>
    <b v="1"/>
    <s v="theater/plays"/>
    <n v="100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x v="0"/>
    <d v="2015-11-01T18:00:00"/>
    <b v="0"/>
    <n v="48"/>
    <b v="1"/>
    <s v="theater/plays"/>
    <n v="105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x v="2"/>
    <d v="2017-01-06T08:05:05"/>
    <b v="0"/>
    <n v="59"/>
    <b v="1"/>
    <s v="theater/plays"/>
    <n v="103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x v="0"/>
    <d v="2015-08-03T13:00:00"/>
    <b v="0"/>
    <n v="39"/>
    <b v="1"/>
    <s v="theater/plays"/>
    <n v="118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x v="0"/>
    <d v="2015-11-04T14:26:31"/>
    <b v="0"/>
    <n v="59"/>
    <b v="1"/>
    <s v="theater/plays"/>
    <n v="12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x v="2"/>
    <d v="2016-05-13T14:04:23"/>
    <b v="0"/>
    <n v="60"/>
    <b v="1"/>
    <s v="theater/plays"/>
    <n v="30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x v="2"/>
    <d v="2016-07-04T20:11:47"/>
    <b v="0"/>
    <n v="20"/>
    <b v="1"/>
    <s v="theater/plays"/>
    <n v="1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x v="0"/>
    <d v="2015-02-04T14:36:4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x v="0"/>
    <d v="2015-10-28T20:07:1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x v="2"/>
    <d v="2016-05-03T11:41:5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x v="3"/>
    <d v="2014-10-31T21:12:4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x v="2"/>
    <d v="2016-07-04T10:46:0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x v="0"/>
    <d v="2015-11-15T10:13:09"/>
    <b v="0"/>
    <n v="34"/>
    <b v="0"/>
    <s v="technology/web"/>
    <n v="2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x v="0"/>
    <d v="2015-10-17T11:01:5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x v="2"/>
    <d v="2016-02-10T11:42:4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x v="0"/>
    <d v="2015-10-29T16:40: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x v="0"/>
    <d v="2015-07-08T10:17:0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x v="1"/>
    <d v="2017-01-31T00:00:00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x v="0"/>
    <d v="2015-08-01T12:53:00"/>
    <b v="0"/>
    <n v="28"/>
    <b v="0"/>
    <s v="technology/web"/>
    <n v="5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x v="0"/>
    <d v="2016-01-09T09:48:1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x v="3"/>
    <d v="2014-11-14T13:16:3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x v="3"/>
    <d v="2014-10-19T11:26:12"/>
    <b v="0"/>
    <n v="22"/>
    <b v="0"/>
    <s v="technology/web"/>
    <n v="37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x v="2"/>
    <d v="2016-06-12T03:29:0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x v="0"/>
    <d v="2016-01-06T15:38:3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x v="2"/>
    <d v="2016-12-02T18:36:4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x v="0"/>
    <d v="2015-03-24T15:11:4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x v="0"/>
    <d v="2015-12-13T01:47:4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x v="3"/>
    <d v="2014-12-17T13:30: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x v="0"/>
    <d v="2015-10-26T10:48:3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x v="2"/>
    <d v="2016-12-18T04:20: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x v="0"/>
    <d v="2015-02-16T20:40: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x v="2"/>
    <d v="2016-03-12T17:37:5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x v="0"/>
    <d v="2015-07-10T13:50: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x v="2"/>
    <d v="2016-07-14T11:25: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x v="3"/>
    <d v="2015-01-01T15:13:1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x v="0"/>
    <d v="2016-01-16T06:00:00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x v="0"/>
    <d v="2016-01-01T15:20: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x v="2"/>
    <d v="2016-02-18T14:09:2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x v="0"/>
    <d v="2015-07-26T22:59:00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x v="0"/>
    <d v="2015-11-04T13:11:2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x v="3"/>
    <d v="2015-01-17T20:12:00"/>
    <b v="0"/>
    <n v="9"/>
    <b v="0"/>
    <s v="technology/web"/>
    <n v="0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x v="2"/>
    <d v="2016-10-19T05:38:2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x v="0"/>
    <d v="2015-06-13T11:37:2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x v="0"/>
    <d v="2015-03-28T05:19:1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x v="2"/>
    <d v="2016-05-20T09:08:2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x v="0"/>
    <d v="2015-09-07T08:53:1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x v="3"/>
    <d v="2014-12-25T15:27:0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x v="2"/>
    <d v="2016-09-22T16:47:4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x v="0"/>
    <d v="2015-08-01T19:18:2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x v="0"/>
    <d v="2015-03-15T13:00:00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x v="0"/>
    <d v="2015-03-19T16:31:2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x v="0"/>
    <d v="2015-03-16T11:11:5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x v="0"/>
    <d v="2015-11-30T19:00:00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x v="0"/>
    <d v="2015-02-15T15:30: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x v="0"/>
    <d v="2015-04-16T13:10:33"/>
    <b v="0"/>
    <n v="7"/>
    <b v="0"/>
    <s v="technology/web"/>
    <n v="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x v="2"/>
    <d v="2016-11-17T14:28:0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x v="589"/>
    <x v="0"/>
    <d v="2015-07-08T09:44:5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x v="2"/>
    <d v="2016-02-08T08:01:00"/>
    <b v="0"/>
    <n v="9"/>
    <b v="0"/>
    <s v="technology/web"/>
    <n v="4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x v="0"/>
    <d v="2015-07-22T08:02:1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x v="3"/>
    <d v="2014-12-03T00:34:2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x v="0"/>
    <d v="2015-04-06T10:15: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x v="2"/>
    <d v="2016-04-16T13:43:2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x v="0"/>
    <d v="2015-05-03T20:40: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x v="2"/>
    <d v="2016-11-02T16:31:3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x v="2"/>
    <d v="2016-07-31T11:00:00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x v="3"/>
    <d v="2014-12-04T19:03:0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x v="0"/>
    <d v="2015-03-08T10:16:00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x v="0"/>
    <d v="2015-05-09T14:09:2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x v="3"/>
    <d v="2014-12-26T15:35:39"/>
    <b v="0"/>
    <n v="6"/>
    <b v="0"/>
    <s v="technology/web"/>
    <n v="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x v="0"/>
    <d v="2015-06-18T14:03:3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x v="3"/>
    <d v="2014-08-14T10:20:23"/>
    <b v="0"/>
    <n v="13"/>
    <b v="0"/>
    <s v="technology/web"/>
    <n v="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x v="3"/>
    <d v="2014-08-27T19:50: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x v="0"/>
    <d v="2015-08-23T03:35:08"/>
    <b v="0"/>
    <n v="8"/>
    <b v="0"/>
    <s v="technology/web"/>
    <n v="3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x v="0"/>
    <d v="2015-05-24T10:00:00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x v="0"/>
    <d v="2015-11-22T15:48:5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x v="0"/>
    <d v="2015-06-15T17:06:2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x v="0"/>
    <d v="2015-11-28T20:49:0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x v="0"/>
    <d v="2015-04-22T14:56:2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x v="0"/>
    <d v="2016-01-19T08:27:1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x v="2"/>
    <d v="2016-09-01T19:45: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x v="0"/>
    <d v="2015-09-30T23:59:00"/>
    <b v="0"/>
    <n v="121"/>
    <b v="0"/>
    <s v="technology/web"/>
    <n v="21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x v="2"/>
    <d v="2016-06-23T20:29:0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x v="0"/>
    <d v="2015-09-24T21:55: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x v="1"/>
    <d v="2017-02-25T04:01:4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x v="0"/>
    <d v="2015-05-08T03:14:0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x v="0"/>
    <d v="2015-12-09T14:26:4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x v="3"/>
    <d v="2014-11-25T11:36:3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x v="3"/>
    <d v="2014-08-25T12:12:1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x v="2"/>
    <d v="2016-07-07T18:42:1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x v="2"/>
    <d v="2016-07-01T13:35:38"/>
    <b v="0"/>
    <n v="9"/>
    <b v="0"/>
    <s v="technology/web"/>
    <n v="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x v="0"/>
    <d v="2015-05-27T19:13:1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x v="0"/>
    <d v="2015-05-14T18:44:0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x v="1"/>
    <d v="2017-03-26T15:29:3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x v="0"/>
    <d v="2015-08-15T08:22:00"/>
    <b v="0"/>
    <n v="39"/>
    <b v="0"/>
    <s v="technology/web"/>
    <n v="17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x v="2"/>
    <d v="2016-03-14T18:00:00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x v="3"/>
    <d v="2014-07-13T11:37:3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x v="2"/>
    <d v="2016-05-14T10:18:28"/>
    <b v="0"/>
    <n v="3"/>
    <b v="0"/>
    <s v="technology/web"/>
    <n v="0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x v="0"/>
    <d v="2015-09-06T00:10:00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x v="2"/>
    <d v="2016-05-28T13:32:09"/>
    <b v="0"/>
    <n v="9"/>
    <b v="0"/>
    <s v="technology/web"/>
    <n v="1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x v="0"/>
    <d v="2015-11-25T11:49:2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x v="2"/>
    <d v="2016-06-17T18:00:00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x v="0"/>
    <d v="2015-02-26T17:17:0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x v="0"/>
    <d v="2015-04-11T21:12:4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x v="0"/>
    <d v="2015-06-06T05:47:0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x v="1"/>
    <d v="2017-02-25T18:04:00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n v="1485267262"/>
    <x v="638"/>
    <x v="1"/>
    <d v="2017-03-25T08:14:2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x v="3"/>
    <d v="2014-10-13T08:59:5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x v="2"/>
    <d v="2016-11-24T18:00:00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x v="0"/>
    <d v="2015-08-13T08:40:48"/>
    <b v="0"/>
    <n v="315"/>
    <b v="1"/>
    <s v="technology/wearables"/>
    <n v="11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x v="0"/>
    <d v="2015-08-19T10:37:54"/>
    <b v="0"/>
    <n v="2174"/>
    <b v="1"/>
    <s v="technology/wearables"/>
    <n v="1460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x v="0"/>
    <d v="2015-05-31T10:24:35"/>
    <b v="0"/>
    <n v="152"/>
    <b v="1"/>
    <s v="technology/wearables"/>
    <n v="106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x v="3"/>
    <d v="2014-10-28T20:00:00"/>
    <b v="0"/>
    <n v="1021"/>
    <b v="1"/>
    <s v="technology/wearables"/>
    <n v="300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x v="2"/>
    <d v="2016-08-11T19:37:54"/>
    <b v="0"/>
    <n v="237"/>
    <b v="1"/>
    <s v="technology/wearables"/>
    <n v="27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x v="3"/>
    <d v="2014-08-11T15:27:47"/>
    <b v="0"/>
    <n v="27"/>
    <b v="1"/>
    <s v="technology/wearables"/>
    <n v="132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x v="2"/>
    <d v="2016-03-17T12:25:49"/>
    <b v="0"/>
    <n v="17"/>
    <b v="1"/>
    <s v="technology/wearables"/>
    <n v="107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x v="3"/>
    <d v="2014-10-14T11:38:2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x v="3"/>
    <d v="2014-09-16T16:53:33"/>
    <b v="0"/>
    <n v="82"/>
    <b v="1"/>
    <s v="technology/wearables"/>
    <n v="140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x v="3"/>
    <d v="2014-12-18T20:53:04"/>
    <b v="0"/>
    <n v="48"/>
    <b v="1"/>
    <s v="technology/wearables"/>
    <n v="112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x v="3"/>
    <d v="2014-12-12T19:25:11"/>
    <b v="0"/>
    <n v="105"/>
    <b v="1"/>
    <s v="technology/wearables"/>
    <n v="10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x v="2"/>
    <d v="2016-12-01T12:34:10"/>
    <b v="0"/>
    <n v="28"/>
    <b v="1"/>
    <s v="technology/wearables"/>
    <n v="100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x v="0"/>
    <d v="2015-08-20T09:50:40"/>
    <b v="0"/>
    <n v="1107"/>
    <b v="1"/>
    <s v="technology/wearables"/>
    <n v="14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x v="0"/>
    <d v="2015-07-08T17:58:33"/>
    <b v="0"/>
    <n v="1013"/>
    <b v="1"/>
    <s v="technology/wearables"/>
    <n v="267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x v="0"/>
    <d v="2015-03-12T16:58:32"/>
    <b v="0"/>
    <n v="274"/>
    <b v="1"/>
    <s v="technology/wearables"/>
    <n v="147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x v="2"/>
    <d v="2016-04-17T13:18:39"/>
    <b v="0"/>
    <n v="87"/>
    <b v="1"/>
    <s v="technology/wearables"/>
    <n v="214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x v="0"/>
    <d v="2015-12-23T15:17:52"/>
    <b v="0"/>
    <n v="99"/>
    <b v="1"/>
    <s v="technology/wearables"/>
    <n v="126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x v="0"/>
    <d v="2015-07-26T13:00:00"/>
    <b v="0"/>
    <n v="276"/>
    <b v="1"/>
    <s v="technology/wearables"/>
    <n v="10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x v="659"/>
    <x v="0"/>
    <d v="2015-08-23T09:14:55"/>
    <b v="0"/>
    <n v="21"/>
    <b v="1"/>
    <s v="technology/wearables"/>
    <n v="101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x v="3"/>
    <d v="2014-11-09T13:47:59"/>
    <b v="0"/>
    <n v="18"/>
    <b v="0"/>
    <s v="technology/wearables"/>
    <n v="3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x v="2"/>
    <d v="2016-10-23T10:29:19"/>
    <b v="0"/>
    <n v="9"/>
    <b v="0"/>
    <s v="technology/wearables"/>
    <n v="1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x v="3"/>
    <d v="2015-01-16T05:30: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x v="0"/>
    <d v="2015-07-18T15:14:1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x v="0"/>
    <d v="2015-04-13T10:59:35"/>
    <b v="0"/>
    <n v="29"/>
    <b v="0"/>
    <s v="technology/wearables"/>
    <n v="8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x v="2"/>
    <d v="2017-01-13T12:04:21"/>
    <b v="0"/>
    <n v="12"/>
    <b v="0"/>
    <s v="technology/wearables"/>
    <n v="19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x v="3"/>
    <d v="2014-08-17T14:58:1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x v="2"/>
    <d v="2016-10-29T03:57:43"/>
    <b v="0"/>
    <n v="28"/>
    <b v="0"/>
    <s v="technology/wearables"/>
    <n v="10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x v="0"/>
    <d v="2015-05-11T14:57:0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x v="2"/>
    <d v="2016-07-06T10:00: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x v="2"/>
    <d v="2016-06-19T03:10:00"/>
    <b v="0"/>
    <n v="310"/>
    <b v="0"/>
    <s v="technology/wearables"/>
    <n v="29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x v="3"/>
    <d v="2015-01-13T23:00:00"/>
    <b v="0"/>
    <n v="15"/>
    <b v="0"/>
    <s v="technology/wearables"/>
    <n v="3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x v="3"/>
    <d v="2014-12-31T23:59:00"/>
    <b v="0"/>
    <n v="215"/>
    <b v="0"/>
    <s v="technology/wearables"/>
    <n v="22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x v="3"/>
    <d v="2014-09-01T15:10:17"/>
    <b v="0"/>
    <n v="3"/>
    <b v="0"/>
    <s v="technology/wearables"/>
    <n v="0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x v="3"/>
    <d v="2014-08-11T21:47:0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x v="3"/>
    <d v="2015-01-01T01:59:00"/>
    <b v="0"/>
    <n v="26"/>
    <b v="0"/>
    <s v="technology/wearables"/>
    <n v="1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x v="0"/>
    <d v="2015-02-07T13:26:21"/>
    <b v="0"/>
    <n v="24"/>
    <b v="0"/>
    <s v="technology/wearables"/>
    <n v="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x v="2"/>
    <d v="2016-06-28T04:41:3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x v="2"/>
    <d v="2016-05-21T04:02:18"/>
    <b v="0"/>
    <n v="17"/>
    <b v="0"/>
    <s v="technology/wearables"/>
    <n v="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x v="2"/>
    <d v="2016-09-03T11:41:49"/>
    <b v="0"/>
    <n v="94"/>
    <b v="0"/>
    <s v="technology/wearables"/>
    <n v="15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x v="3"/>
    <d v="2014-09-17T07:02:11"/>
    <b v="0"/>
    <n v="129"/>
    <b v="0"/>
    <s v="technology/wearables"/>
    <n v="26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x v="2"/>
    <d v="2016-10-26T14:20: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x v="1"/>
    <d v="2017-03-14T12:22:0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x v="2"/>
    <d v="2016-10-31T16:36:04"/>
    <b v="0"/>
    <n v="3"/>
    <b v="0"/>
    <s v="technology/wearables"/>
    <n v="1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x v="3"/>
    <d v="2014-07-24T22:00:00"/>
    <b v="0"/>
    <n v="135"/>
    <b v="0"/>
    <s v="technology/wearables"/>
    <n v="7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x v="3"/>
    <d v="2015-01-12T15:47:5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x v="0"/>
    <d v="2015-08-03T11:09:3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x v="2"/>
    <d v="2017-02-05T13:00:53"/>
    <b v="0"/>
    <n v="6"/>
    <b v="0"/>
    <s v="technology/wearables"/>
    <n v="4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x v="0"/>
    <d v="2015-10-14T21:30: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x v="2"/>
    <d v="2016-12-07T23:59:00"/>
    <b v="0"/>
    <n v="336"/>
    <b v="0"/>
    <s v="technology/wearables"/>
    <n v="58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x v="2"/>
    <d v="2016-09-09T01:00:00"/>
    <b v="0"/>
    <n v="34"/>
    <b v="0"/>
    <s v="technology/wearables"/>
    <n v="12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x v="0"/>
    <d v="2015-06-30T19:40: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x v="2"/>
    <d v="2016-12-22T04:01:03"/>
    <b v="0"/>
    <n v="201"/>
    <b v="0"/>
    <s v="technology/wearables"/>
    <n v="7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x v="0"/>
    <d v="2015-04-30T14:23:47"/>
    <b v="0"/>
    <n v="296"/>
    <b v="0"/>
    <s v="technology/wearables"/>
    <n v="35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x v="1"/>
    <d v="2017-02-01T10:55:59"/>
    <b v="0"/>
    <n v="7"/>
    <b v="0"/>
    <s v="technology/wearables"/>
    <n v="0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x v="3"/>
    <d v="2014-10-31T07:30:20"/>
    <b v="0"/>
    <n v="7"/>
    <b v="0"/>
    <s v="technology/wearables"/>
    <n v="1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x v="3"/>
    <d v="2014-07-25T17:15: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x v="2"/>
    <d v="2016-02-03T07:33:09"/>
    <b v="0"/>
    <n v="114"/>
    <b v="0"/>
    <s v="technology/wearables"/>
    <n v="46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x v="3"/>
    <d v="2014-09-17T21:00:00"/>
    <b v="0"/>
    <n v="29"/>
    <b v="0"/>
    <s v="technology/wearables"/>
    <n v="15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x v="4"/>
    <d v="2013-11-22T11:00:00"/>
    <b v="0"/>
    <n v="890"/>
    <b v="0"/>
    <s v="technology/wearables"/>
    <n v="82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x v="2"/>
    <d v="2017-01-10T11:31:2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x v="3"/>
    <d v="2014-07-23T10:54:40"/>
    <b v="0"/>
    <n v="21"/>
    <b v="0"/>
    <s v="technology/wearables"/>
    <n v="27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x v="2"/>
    <d v="2016-11-24T13:26:27"/>
    <b v="0"/>
    <n v="37"/>
    <b v="0"/>
    <s v="technology/wearables"/>
    <n v="3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x v="2"/>
    <d v="2017-01-31T18:32:00"/>
    <b v="0"/>
    <n v="7"/>
    <b v="0"/>
    <s v="technology/wearables"/>
    <n v="6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x v="2"/>
    <d v="2017-02-19T23:37:4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x v="2"/>
    <d v="2017-01-21T06:47:5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x v="2"/>
    <d v="2016-12-14T13:39:00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x v="2"/>
    <d v="2017-01-01T10:55:27"/>
    <b v="0"/>
    <n v="456"/>
    <b v="0"/>
    <s v="technology/wearables"/>
    <n v="79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x v="3"/>
    <d v="2014-09-13T08:56:40"/>
    <b v="0"/>
    <n v="369"/>
    <b v="0"/>
    <s v="technology/wearables"/>
    <n v="22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x v="3"/>
    <d v="2014-12-04T19:59:1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x v="3"/>
    <d v="2014-08-19T19:44:0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x v="2"/>
    <d v="2016-12-14T07:01:08"/>
    <b v="0"/>
    <n v="338"/>
    <b v="0"/>
    <s v="technology/wearables"/>
    <n v="34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x v="2"/>
    <d v="2016-02-14T11:20: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x v="2"/>
    <d v="2016-06-05T07:42:1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x v="2"/>
    <d v="2017-02-28T13:54:42"/>
    <b v="0"/>
    <n v="28"/>
    <b v="0"/>
    <s v="technology/wearables"/>
    <n v="15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x v="0"/>
    <d v="2015-11-04T22:10: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x v="3"/>
    <d v="2014-11-30T19:00:00"/>
    <b v="0"/>
    <n v="16"/>
    <b v="0"/>
    <s v="technology/wearables"/>
    <n v="10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x v="717"/>
    <x v="3"/>
    <d v="2014-09-05T15:30: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x v="1"/>
    <d v="2017-02-18T00:59:00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x v="2"/>
    <d v="2016-02-22T19:57:5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x v="5"/>
    <d v="2012-01-29T10:34:51"/>
    <b v="0"/>
    <n v="41"/>
    <b v="1"/>
    <s v="publishing/nonfiction"/>
    <n v="144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x v="3"/>
    <d v="2014-08-01T08:43:27"/>
    <b v="0"/>
    <n v="119"/>
    <b v="1"/>
    <s v="publishing/nonfiction"/>
    <n v="122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x v="5"/>
    <d v="2012-04-08T13:19:38"/>
    <b v="0"/>
    <n v="153"/>
    <b v="1"/>
    <s v="publishing/nonfiction"/>
    <n v="132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x v="0"/>
    <d v="2015-07-29T22:59:00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x v="6"/>
    <d v="2011-06-30T10:19:23"/>
    <b v="0"/>
    <n v="143"/>
    <b v="1"/>
    <s v="publishing/nonfiction"/>
    <n v="105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x v="0"/>
    <d v="2015-12-13T10:01:52"/>
    <b v="0"/>
    <n v="140"/>
    <b v="1"/>
    <s v="publishing/nonfiction"/>
    <n v="100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x v="4"/>
    <d v="2013-04-11T20:01:27"/>
    <b v="0"/>
    <n v="35"/>
    <b v="1"/>
    <s v="publishing/nonfiction"/>
    <n v="101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x v="5"/>
    <d v="2013-01-14T16:20:00"/>
    <b v="0"/>
    <n v="149"/>
    <b v="1"/>
    <s v="publishing/nonfiction"/>
    <n v="156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x v="6"/>
    <d v="2011-08-21T15:05:57"/>
    <b v="0"/>
    <n v="130"/>
    <b v="1"/>
    <s v="publishing/nonfiction"/>
    <n v="10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x v="5"/>
    <d v="2012-09-18T23:27:4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x v="6"/>
    <d v="2011-12-07T12:53:11"/>
    <b v="0"/>
    <n v="265"/>
    <b v="1"/>
    <s v="publishing/nonfiction"/>
    <n v="132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x v="6"/>
    <d v="2012-01-22T01:00:00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x v="4"/>
    <d v="2013-09-29T05:11:0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x v="4"/>
    <d v="2013-12-20T05:04:52"/>
    <b v="0"/>
    <n v="169"/>
    <b v="1"/>
    <s v="publishing/nonfiction"/>
    <n v="120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x v="0"/>
    <d v="2015-05-09T00:00:00"/>
    <b v="0"/>
    <n v="57"/>
    <b v="1"/>
    <s v="publishing/nonfiction"/>
    <n v="126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x v="3"/>
    <d v="2014-12-03T19:39:00"/>
    <b v="0"/>
    <n v="229"/>
    <b v="1"/>
    <s v="publishing/nonfiction"/>
    <n v="114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x v="4"/>
    <d v="2013-11-20T23:59:00"/>
    <b v="0"/>
    <n v="108"/>
    <b v="1"/>
    <s v="publishing/nonfiction"/>
    <n v="315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x v="3"/>
    <d v="2014-02-14T15:00:00"/>
    <b v="0"/>
    <n v="108"/>
    <b v="1"/>
    <s v="publishing/nonfiction"/>
    <n v="122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x v="3"/>
    <d v="2014-11-30T23:59:00"/>
    <b v="0"/>
    <n v="41"/>
    <b v="1"/>
    <s v="publishing/nonfiction"/>
    <n v="107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x v="3"/>
    <d v="2014-08-11T07:03:49"/>
    <b v="0"/>
    <n v="139"/>
    <b v="1"/>
    <s v="publishing/nonfiction"/>
    <n v="158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x v="0"/>
    <d v="2015-06-20T22:31:22"/>
    <b v="0"/>
    <n v="19"/>
    <b v="1"/>
    <s v="publishing/nonfiction"/>
    <n v="107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x v="4"/>
    <d v="2013-06-11T10:33:26"/>
    <b v="0"/>
    <n v="94"/>
    <b v="1"/>
    <s v="publishing/nonfiction"/>
    <n v="102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x v="3"/>
    <d v="2014-03-21T16:01:52"/>
    <b v="0"/>
    <n v="23"/>
    <b v="1"/>
    <s v="publishing/nonfiction"/>
    <n v="11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x v="5"/>
    <d v="2012-04-16T16:00:00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x v="5"/>
    <d v="2012-12-13T17:58:23"/>
    <b v="0"/>
    <n v="62"/>
    <b v="1"/>
    <s v="publishing/nonfiction"/>
    <n v="102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x v="4"/>
    <d v="2013-05-03T08:44:05"/>
    <b v="0"/>
    <n v="74"/>
    <b v="1"/>
    <s v="publishing/nonfiction"/>
    <n v="17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x v="5"/>
    <d v="2012-09-22T22:59:00"/>
    <b v="0"/>
    <n v="97"/>
    <b v="1"/>
    <s v="publishing/nonfiction"/>
    <n v="111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x v="3"/>
    <d v="2015-01-15T05:54:00"/>
    <b v="0"/>
    <n v="55"/>
    <b v="1"/>
    <s v="publishing/nonfiction"/>
    <n v="100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x v="3"/>
    <d v="2014-08-10T15:19:26"/>
    <b v="0"/>
    <n v="44"/>
    <b v="1"/>
    <s v="publishing/nonfiction"/>
    <n v="100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x v="2"/>
    <d v="2017-01-28T17:35:30"/>
    <b v="0"/>
    <n v="110"/>
    <b v="1"/>
    <s v="publishing/nonfiction"/>
    <n v="10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x v="4"/>
    <d v="2013-02-24T16:04:32"/>
    <b v="0"/>
    <n v="59"/>
    <b v="1"/>
    <s v="publishing/nonfiction"/>
    <n v="103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x v="6"/>
    <d v="2011-08-04T10:07:55"/>
    <b v="0"/>
    <n v="62"/>
    <b v="1"/>
    <s v="publishing/nonfiction"/>
    <n v="119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x v="2"/>
    <d v="2016-10-16T06:00:00"/>
    <b v="0"/>
    <n v="105"/>
    <b v="1"/>
    <s v="publishing/nonfiction"/>
    <n v="112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x v="0"/>
    <d v="2015-02-14T09:09:5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x v="5"/>
    <d v="2013-01-05T12:58:41"/>
    <b v="0"/>
    <n v="49"/>
    <b v="1"/>
    <s v="publishing/nonfiction"/>
    <n v="104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x v="4"/>
    <d v="2013-05-19T19:41:00"/>
    <b v="0"/>
    <n v="68"/>
    <b v="1"/>
    <s v="publishing/nonfiction"/>
    <n v="102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x v="6"/>
    <d v="2011-04-18T12:24:19"/>
    <b v="0"/>
    <n v="22"/>
    <b v="1"/>
    <s v="publishing/nonfiction"/>
    <n v="118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x v="5"/>
    <d v="2012-12-05T20:18:3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x v="7"/>
    <d v="2010-10-08T15:04:2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x v="3"/>
    <d v="2014-07-09T02:55:39"/>
    <b v="0"/>
    <n v="99"/>
    <b v="1"/>
    <s v="publishing/nonfiction"/>
    <n v="1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x v="2"/>
    <d v="2016-11-26T14:20: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x v="3"/>
    <d v="2014-02-02T13:02:06"/>
    <b v="0"/>
    <n v="6"/>
    <b v="0"/>
    <s v="publishing/fiction"/>
    <n v="5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x v="2"/>
    <d v="2016-12-04T01:00:0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x v="4"/>
    <d v="2013-08-15T05:43:2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x v="0"/>
    <d v="2015-09-09T23:09:2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x v="3"/>
    <d v="2014-10-19T08:01:24"/>
    <b v="0"/>
    <n v="44"/>
    <b v="0"/>
    <s v="publishing/fiction"/>
    <n v="36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x v="0"/>
    <d v="2015-02-16T13:48:0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x v="0"/>
    <d v="2015-05-20T22:26:5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x v="4"/>
    <d v="2013-12-15T23:58:1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x v="4"/>
    <d v="2013-12-26T18:54:54"/>
    <b v="0"/>
    <n v="52"/>
    <b v="0"/>
    <s v="publishing/fiction"/>
    <n v="41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x v="4"/>
    <d v="2013-02-24T18:59:2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x v="0"/>
    <d v="2016-01-30T14:46:4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x v="8"/>
    <d v="2009-10-31T22:59:00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x v="0"/>
    <d v="2015-05-10T18:01:00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x v="3"/>
    <d v="2014-02-23T13:43:3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x v="6"/>
    <d v="2011-12-15T20:26:3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x v="0"/>
    <d v="2015-10-11T00:00:00"/>
    <b v="0"/>
    <n v="57"/>
    <b v="0"/>
    <s v="publishing/fiction"/>
    <n v="5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x v="4"/>
    <d v="2013-07-31T18:32:5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x v="3"/>
    <d v="2014-04-30T11:51:2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x v="7"/>
    <d v="2010-10-14T23:00:00"/>
    <b v="0"/>
    <n v="6"/>
    <b v="0"/>
    <s v="publishing/fiction"/>
    <n v="3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x v="6"/>
    <d v="2011-05-03T11:10: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x v="4"/>
    <d v="2013-06-07T19:01:14"/>
    <b v="0"/>
    <n v="25"/>
    <b v="1"/>
    <s v="music/rock"/>
    <n v="133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x v="5"/>
    <d v="2012-08-25T13:11:4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x v="5"/>
    <d v="2012-04-27T17:00:00"/>
    <b v="0"/>
    <n v="35"/>
    <b v="1"/>
    <s v="music/rock"/>
    <n v="148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x v="3"/>
    <d v="2014-03-16T21:35: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x v="4"/>
    <d v="2013-02-28T09:15:15"/>
    <b v="0"/>
    <n v="29"/>
    <b v="1"/>
    <s v="music/rock"/>
    <n v="181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x v="5"/>
    <d v="2012-05-11T10:47:00"/>
    <b v="0"/>
    <n v="44"/>
    <b v="1"/>
    <s v="music/rock"/>
    <n v="143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x v="4"/>
    <d v="2013-11-01T10:03:46"/>
    <b v="0"/>
    <n v="17"/>
    <b v="1"/>
    <s v="music/rock"/>
    <n v="114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x v="5"/>
    <d v="2012-07-06T22:59:00"/>
    <b v="0"/>
    <n v="34"/>
    <b v="1"/>
    <s v="music/rock"/>
    <n v="204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x v="4"/>
    <d v="2013-01-21T02:59:00"/>
    <b v="0"/>
    <n v="14"/>
    <b v="1"/>
    <s v="music/rock"/>
    <n v="109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x v="4"/>
    <d v="2013-01-31T20:08:59"/>
    <b v="0"/>
    <n v="156"/>
    <b v="1"/>
    <s v="music/rock"/>
    <n v="144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x v="4"/>
    <d v="2013-11-13T00:59:00"/>
    <b v="0"/>
    <n v="128"/>
    <b v="1"/>
    <s v="music/rock"/>
    <n v="104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x v="4"/>
    <d v="2013-11-07T16:58:03"/>
    <b v="0"/>
    <n v="60"/>
    <b v="1"/>
    <s v="music/rock"/>
    <n v="100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x v="4"/>
    <d v="2013-07-02T23:59:00"/>
    <b v="0"/>
    <n v="32"/>
    <b v="1"/>
    <s v="music/rock"/>
    <n v="103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x v="6"/>
    <d v="2011-09-05T12:06:00"/>
    <b v="0"/>
    <n v="53"/>
    <b v="1"/>
    <s v="music/rock"/>
    <n v="105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x v="5"/>
    <d v="2012-04-06T23:59:00"/>
    <b v="0"/>
    <n v="184"/>
    <b v="1"/>
    <s v="music/rock"/>
    <n v="112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x v="4"/>
    <d v="2013-09-15T16:10:00"/>
    <b v="0"/>
    <n v="90"/>
    <b v="1"/>
    <s v="music/rock"/>
    <n v="1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x v="5"/>
    <d v="2012-04-28T23:00:00"/>
    <b v="0"/>
    <n v="71"/>
    <b v="1"/>
    <s v="music/rock"/>
    <n v="108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x v="3"/>
    <d v="2014-09-30T09:09:47"/>
    <b v="0"/>
    <n v="87"/>
    <b v="1"/>
    <s v="music/rock"/>
    <n v="115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x v="5"/>
    <d v="2012-04-27T11:00:46"/>
    <b v="0"/>
    <n v="28"/>
    <b v="1"/>
    <s v="music/rock"/>
    <n v="100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x v="3"/>
    <d v="2014-09-11T05:24:1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x v="6"/>
    <d v="2011-07-01T14:05:20"/>
    <b v="0"/>
    <n v="51"/>
    <b v="1"/>
    <s v="music/rock"/>
    <n v="112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x v="5"/>
    <d v="2012-09-16T23:05:00"/>
    <b v="0"/>
    <n v="75"/>
    <b v="1"/>
    <s v="music/rock"/>
    <n v="101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x v="6"/>
    <d v="2011-05-28T20:00:00"/>
    <b v="0"/>
    <n v="38"/>
    <b v="1"/>
    <s v="music/rock"/>
    <n v="123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x v="6"/>
    <d v="2011-07-22T22:59:00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x v="6"/>
    <d v="2011-07-16T18:00:00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x v="6"/>
    <d v="2011-09-07T11:35:39"/>
    <b v="0"/>
    <n v="71"/>
    <b v="1"/>
    <s v="music/rock"/>
    <n v="104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x v="1"/>
    <d v="2017-02-28T21:00:00"/>
    <b v="0"/>
    <n v="57"/>
    <b v="1"/>
    <s v="music/rock"/>
    <n v="10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x v="3"/>
    <d v="2014-12-21T23:59:00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x v="4"/>
    <d v="2014-01-19T15:00:30"/>
    <b v="0"/>
    <n v="52"/>
    <b v="1"/>
    <s v="music/rock"/>
    <n v="104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x v="5"/>
    <d v="2012-08-31T20:21:0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x v="4"/>
    <d v="2013-07-10T11:52:00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x v="4"/>
    <d v="2013-03-01T08:58:00"/>
    <b v="0"/>
    <n v="33"/>
    <b v="1"/>
    <s v="music/rock"/>
    <n v="152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x v="5"/>
    <d v="2012-07-20T18:02:45"/>
    <b v="0"/>
    <n v="96"/>
    <b v="1"/>
    <s v="music/rock"/>
    <n v="160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x v="6"/>
    <d v="2011-05-31T13:04:00"/>
    <b v="0"/>
    <n v="28"/>
    <b v="1"/>
    <s v="music/rock"/>
    <n v="127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x v="3"/>
    <d v="2014-11-01T17:01:4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x v="4"/>
    <d v="2013-04-09T01:30:00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x v="5"/>
    <d v="2012-03-10T23:59:00"/>
    <b v="0"/>
    <n v="23"/>
    <b v="1"/>
    <s v="music/rock"/>
    <n v="137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x v="5"/>
    <d v="2012-08-07T12:01:00"/>
    <b v="0"/>
    <n v="19"/>
    <b v="1"/>
    <s v="music/rock"/>
    <n v="156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x v="819"/>
    <x v="4"/>
    <d v="2013-12-20T23:44:00"/>
    <b v="0"/>
    <n v="14"/>
    <b v="1"/>
    <s v="music/rock"/>
    <n v="10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x v="3"/>
    <d v="2014-06-09T00:00:00"/>
    <b v="0"/>
    <n v="38"/>
    <b v="1"/>
    <s v="music/rock"/>
    <n v="134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x v="0"/>
    <d v="2015-05-03T23:01:00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x v="5"/>
    <d v="2012-10-05T17:44:10"/>
    <b v="0"/>
    <n v="69"/>
    <b v="1"/>
    <s v="music/rock"/>
    <n v="119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x v="0"/>
    <d v="2015-03-22T17:20:52"/>
    <b v="0"/>
    <n v="33"/>
    <b v="1"/>
    <s v="music/rock"/>
    <n v="180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x v="7"/>
    <d v="2010-04-18T01:59:00"/>
    <b v="0"/>
    <n v="54"/>
    <b v="1"/>
    <s v="music/rock"/>
    <n v="134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x v="5"/>
    <d v="2012-10-29T02:21:24"/>
    <b v="0"/>
    <n v="99"/>
    <b v="1"/>
    <s v="music/rock"/>
    <n v="100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x v="5"/>
    <d v="2012-03-25T18:55:30"/>
    <b v="0"/>
    <n v="49"/>
    <b v="1"/>
    <s v="music/rock"/>
    <n v="101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x v="5"/>
    <d v="2012-02-14T14:49:00"/>
    <b v="0"/>
    <n v="11"/>
    <b v="1"/>
    <s v="music/rock"/>
    <n v="103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x v="5"/>
    <d v="2012-06-25T11:24:00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x v="2"/>
    <d v="2016-07-13T14:14:0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x v="4"/>
    <d v="2013-03-22T06:37:05"/>
    <b v="0"/>
    <n v="32"/>
    <b v="1"/>
    <s v="music/rock"/>
    <n v="108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x v="5"/>
    <d v="2012-04-27T10:31:3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x v="6"/>
    <d v="2012-01-21T03:13:00"/>
    <b v="0"/>
    <n v="154"/>
    <b v="1"/>
    <s v="music/rock"/>
    <n v="101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x v="833"/>
    <x v="3"/>
    <d v="2014-04-19T16:04:35"/>
    <b v="0"/>
    <n v="41"/>
    <b v="1"/>
    <s v="music/rock"/>
    <n v="102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x v="4"/>
    <d v="2013-06-30T22:59:00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x v="5"/>
    <d v="2012-05-18T22:00:00"/>
    <b v="0"/>
    <n v="40"/>
    <b v="1"/>
    <s v="music/rock"/>
    <n v="117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x v="4"/>
    <d v="2013-10-06T20:21:58"/>
    <b v="0"/>
    <n v="46"/>
    <b v="1"/>
    <s v="music/rock"/>
    <n v="10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x v="3"/>
    <d v="2014-05-01T18:57:42"/>
    <b v="0"/>
    <n v="62"/>
    <b v="1"/>
    <s v="music/rock"/>
    <n v="12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x v="6"/>
    <d v="2012-01-17T16:33:05"/>
    <b v="0"/>
    <n v="61"/>
    <b v="1"/>
    <s v="music/rock"/>
    <n v="145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x v="5"/>
    <d v="2012-09-22T13:19:16"/>
    <b v="0"/>
    <n v="96"/>
    <b v="1"/>
    <s v="music/rock"/>
    <n v="117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x v="2"/>
    <d v="2016-09-24T00:26:27"/>
    <b v="0"/>
    <n v="190"/>
    <b v="1"/>
    <s v="music/metal"/>
    <n v="120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x v="3"/>
    <d v="2014-11-10T16:07:43"/>
    <b v="1"/>
    <n v="94"/>
    <b v="1"/>
    <s v="music/metal"/>
    <n v="1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x v="4"/>
    <d v="2013-10-13T22:59:00"/>
    <b v="1"/>
    <n v="39"/>
    <b v="1"/>
    <s v="music/metal"/>
    <n v="104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x v="2"/>
    <d v="2016-12-08T03:00:00"/>
    <b v="0"/>
    <n v="127"/>
    <b v="1"/>
    <s v="music/metal"/>
    <n v="267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x v="3"/>
    <d v="2014-10-31T23:59:00"/>
    <b v="1"/>
    <n v="159"/>
    <b v="1"/>
    <s v="music/metal"/>
    <n v="19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x v="2"/>
    <d v="2016-09-04T22:59:00"/>
    <b v="0"/>
    <n v="177"/>
    <b v="1"/>
    <s v="music/metal"/>
    <n v="120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x v="3"/>
    <d v="2014-03-10T09:00:00"/>
    <b v="0"/>
    <n v="47"/>
    <b v="1"/>
    <s v="music/metal"/>
    <n v="122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x v="847"/>
    <x v="0"/>
    <d v="2015-07-10T14:09:3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x v="0"/>
    <d v="2015-04-14T14:00: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x v="0"/>
    <d v="2015-03-15T21:34:24"/>
    <b v="0"/>
    <n v="115"/>
    <b v="1"/>
    <s v="music/metal"/>
    <n v="120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x v="2"/>
    <d v="2016-04-24T23:59:00"/>
    <b v="0"/>
    <n v="133"/>
    <b v="1"/>
    <s v="music/metal"/>
    <n v="15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x v="2"/>
    <d v="2016-07-31T14:45:00"/>
    <b v="0"/>
    <n v="70"/>
    <b v="1"/>
    <s v="music/metal"/>
    <n v="130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x v="2"/>
    <d v="2016-10-24T16:00:00"/>
    <b v="0"/>
    <n v="62"/>
    <b v="1"/>
    <s v="music/metal"/>
    <n v="105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x v="0"/>
    <d v="2015-02-16T14:58:2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x v="2"/>
    <d v="2016-12-28T00:05:46"/>
    <b v="0"/>
    <n v="499"/>
    <b v="1"/>
    <s v="music/metal"/>
    <n v="118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x v="2"/>
    <d v="2016-07-23T22:00:17"/>
    <b v="0"/>
    <n v="47"/>
    <b v="1"/>
    <s v="music/metal"/>
    <n v="103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x v="2"/>
    <d v="2016-10-25T14:00:00"/>
    <b v="0"/>
    <n v="28"/>
    <b v="1"/>
    <s v="music/metal"/>
    <n v="21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x v="0"/>
    <d v="2015-11-25T09:57:1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x v="0"/>
    <d v="2015-04-15T17:59:00"/>
    <b v="0"/>
    <n v="76"/>
    <b v="1"/>
    <s v="music/metal"/>
    <n v="144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x v="0"/>
    <d v="2015-06-03T19:00:00"/>
    <b v="0"/>
    <n v="98"/>
    <b v="1"/>
    <s v="music/metal"/>
    <n v="105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x v="4"/>
    <d v="2013-11-22T07:35:13"/>
    <b v="0"/>
    <n v="48"/>
    <b v="0"/>
    <s v="music/jazz"/>
    <n v="18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x v="2"/>
    <d v="2016-09-16T18:10: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x v="4"/>
    <d v="2013-11-11T09:19:0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x v="5"/>
    <d v="2012-02-11T21:49:2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x v="4"/>
    <d v="2013-10-16T04:59:00"/>
    <b v="0"/>
    <n v="79"/>
    <b v="0"/>
    <s v="music/jazz"/>
    <n v="42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x v="5"/>
    <d v="2013-01-16T13:33:1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x v="0"/>
    <d v="2015-02-28T10:10:00"/>
    <b v="0"/>
    <n v="11"/>
    <b v="0"/>
    <s v="music/jazz"/>
    <n v="18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x v="8"/>
    <d v="2009-11-30T23:59:00"/>
    <b v="0"/>
    <n v="11"/>
    <b v="0"/>
    <s v="music/jazz"/>
    <n v="24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x v="4"/>
    <d v="2014-01-06T19:39:5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x v="4"/>
    <d v="2013-04-08T14:17:37"/>
    <b v="0"/>
    <n v="3"/>
    <b v="0"/>
    <s v="music/jazz"/>
    <n v="12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x v="4"/>
    <d v="2013-08-31T19:32:0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x v="4"/>
    <d v="2013-11-29T09:28:15"/>
    <b v="0"/>
    <n v="12"/>
    <b v="0"/>
    <s v="music/jazz"/>
    <n v="5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x v="6"/>
    <d v="2011-03-10T14:48:4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x v="5"/>
    <d v="2012-11-11T00:00: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x v="4"/>
    <d v="2013-05-04T09:00:34"/>
    <b v="0"/>
    <n v="21"/>
    <b v="0"/>
    <s v="music/jazz"/>
    <n v="24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x v="0"/>
    <d v="2015-09-21T12:22:1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x v="4"/>
    <d v="2013-02-04T06:55:27"/>
    <b v="0"/>
    <n v="45"/>
    <b v="0"/>
    <s v="music/jazz"/>
    <n v="4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x v="4"/>
    <d v="2013-12-19T13:56:00"/>
    <b v="0"/>
    <n v="29"/>
    <b v="0"/>
    <s v="music/jazz"/>
    <n v="68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x v="7"/>
    <d v="2010-12-23T00:35: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x v="5"/>
    <d v="2012-05-29T14:55:05"/>
    <b v="0"/>
    <n v="30"/>
    <b v="0"/>
    <s v="music/jazz"/>
    <n v="31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x v="5"/>
    <d v="2012-10-30T02:42:18"/>
    <b v="0"/>
    <n v="8"/>
    <b v="0"/>
    <s v="music/indie rock"/>
    <n v="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x v="6"/>
    <d v="2012-01-14T01:01:2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x v="6"/>
    <d v="2011-09-06T15:39:10"/>
    <b v="0"/>
    <n v="14"/>
    <b v="0"/>
    <s v="music/indie rock"/>
    <n v="20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x v="2"/>
    <d v="2016-03-02T17:27:15"/>
    <b v="0"/>
    <n v="24"/>
    <b v="0"/>
    <s v="music/indie rock"/>
    <n v="40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x v="5"/>
    <d v="2012-05-11T21:31:00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x v="2"/>
    <d v="2016-12-30T17:35: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x v="2"/>
    <d v="2016-09-15T15:53:3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x v="5"/>
    <d v="2012-05-27T18:00: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x v="6"/>
    <d v="2011-09-01T01:00:00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x v="3"/>
    <d v="2014-10-05T13:49:0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x v="4"/>
    <d v="2013-11-21T12:46:1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x v="3"/>
    <d v="2014-08-20T19:45:30"/>
    <b v="0"/>
    <n v="9"/>
    <b v="0"/>
    <s v="music/indie rock"/>
    <n v="3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x v="7"/>
    <d v="2010-07-31T23:00:00"/>
    <b v="0"/>
    <n v="17"/>
    <b v="0"/>
    <s v="music/indie rock"/>
    <n v="41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x v="0"/>
    <d v="2015-04-01T15:32:4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x v="2"/>
    <d v="2016-06-05T18:33:30"/>
    <b v="0"/>
    <n v="53"/>
    <b v="0"/>
    <s v="music/indie rock"/>
    <n v="3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x v="7"/>
    <d v="2010-10-24T22:03:49"/>
    <b v="0"/>
    <n v="7"/>
    <b v="0"/>
    <s v="music/indie rock"/>
    <n v="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x v="0"/>
    <d v="2015-08-27T23:00:00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x v="5"/>
    <d v="2012-11-28T12:31:4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x v="6"/>
    <d v="2012-01-15T13:11:5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x v="6"/>
    <d v="2011-05-27T21:22:4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x v="2"/>
    <d v="2016-03-30T14:23:2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x v="7"/>
    <d v="2010-06-08T14:11:00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x v="3"/>
    <d v="2014-08-30T10:30:00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x v="5"/>
    <d v="2012-09-22T21:25:0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x v="0"/>
    <d v="2016-01-02T20:55:37"/>
    <b v="0"/>
    <n v="3"/>
    <b v="0"/>
    <s v="music/jazz"/>
    <n v="0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x v="7"/>
    <d v="2011-01-24T00:45:26"/>
    <b v="0"/>
    <n v="6"/>
    <b v="0"/>
    <s v="music/jazz"/>
    <n v="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x v="3"/>
    <d v="2014-03-12T22:33:1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x v="6"/>
    <d v="2011-09-10T23:37:0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x v="7"/>
    <d v="2010-07-26T23:59:00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x v="5"/>
    <d v="2012-07-22T23:00:0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x v="1"/>
    <d v="2017-03-03T08:05: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x v="3"/>
    <d v="2014-01-23T19:07:2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x v="5"/>
    <d v="2012-12-10T22:37:2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x v="5"/>
    <d v="2012-05-04T22:20:19"/>
    <b v="0"/>
    <n v="24"/>
    <b v="0"/>
    <s v="music/jazz"/>
    <n v="7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x v="5"/>
    <d v="2012-08-25T13:19:0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x v="5"/>
    <d v="2012-02-29T23:59:00"/>
    <b v="0"/>
    <n v="9"/>
    <b v="0"/>
    <s v="music/jazz"/>
    <n v="6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x v="7"/>
    <d v="2010-10-22T00:00:00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x v="3"/>
    <d v="2014-07-13T21:30:0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x v="3"/>
    <d v="2014-12-01T17:59:2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x v="919"/>
    <x v="5"/>
    <d v="2012-12-19T10:24:0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x v="4"/>
    <d v="2013-11-14T12:07:0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x v="6"/>
    <d v="2011-12-12T00:06:1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x v="3"/>
    <d v="2014-10-01T07:43:13"/>
    <b v="0"/>
    <n v="30"/>
    <b v="0"/>
    <s v="music/jazz"/>
    <n v="21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x v="3"/>
    <d v="2014-11-21T19:02:0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x v="4"/>
    <d v="2013-02-13T17:37:4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x v="4"/>
    <d v="2013-11-27T17:08:3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x v="7"/>
    <d v="2010-07-08T17:40:0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x v="5"/>
    <d v="2012-05-14T14:44:5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x v="5"/>
    <d v="2012-11-17T19:00:00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x v="5"/>
    <d v="2012-04-08T23:42:4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x v="7"/>
    <d v="2010-06-25T16:32:00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x v="3"/>
    <d v="2014-03-16T17:00:00"/>
    <b v="0"/>
    <n v="7"/>
    <b v="0"/>
    <s v="music/jazz"/>
    <n v="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x v="4"/>
    <d v="2013-03-22T17:15:45"/>
    <b v="0"/>
    <n v="30"/>
    <b v="0"/>
    <s v="music/jazz"/>
    <n v="15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x v="3"/>
    <d v="2014-05-11T23:03:2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x v="3"/>
    <d v="2014-05-04T01:00:00"/>
    <b v="0"/>
    <n v="30"/>
    <b v="0"/>
    <s v="music/jazz"/>
    <n v="30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x v="0"/>
    <d v="2016-01-29T03:00: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x v="6"/>
    <d v="2012-01-18T15:00:00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x v="4"/>
    <d v="2013-11-03T15:09:1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x v="5"/>
    <d v="2012-09-02T06:30: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x v="4"/>
    <d v="2013-06-30T14:58:00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x v="0"/>
    <d v="2015-08-10T19:12:06"/>
    <b v="0"/>
    <n v="14"/>
    <b v="0"/>
    <s v="technology/wearables"/>
    <n v="17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x v="1"/>
    <d v="2017-02-09T21:19:05"/>
    <b v="0"/>
    <n v="31"/>
    <b v="0"/>
    <s v="technology/wearables"/>
    <n v="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x v="2"/>
    <d v="2016-02-18T15:14:2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x v="2"/>
    <d v="2016-11-29T12:01:45"/>
    <b v="0"/>
    <n v="12"/>
    <b v="0"/>
    <s v="technology/wearables"/>
    <n v="10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x v="2"/>
    <d v="2016-04-18T09:00:00"/>
    <b v="0"/>
    <n v="96"/>
    <b v="0"/>
    <s v="technology/wearables"/>
    <n v="13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x v="2"/>
    <d v="2017-02-18T18:59:00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x v="2"/>
    <d v="2016-09-09T13:00: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x v="2"/>
    <d v="2016-06-30T13:45: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x v="2"/>
    <d v="2016-03-12T14:52:4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x v="0"/>
    <d v="2016-02-20T20:02:5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x v="0"/>
    <d v="2016-01-17T13:01:01"/>
    <b v="0"/>
    <n v="24"/>
    <b v="0"/>
    <s v="technology/wearables"/>
    <n v="2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x v="951"/>
    <x v="2"/>
    <d v="2016-06-04T10:41:12"/>
    <b v="0"/>
    <n v="121"/>
    <b v="0"/>
    <s v="technology/wearables"/>
    <n v="38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x v="2"/>
    <d v="2016-11-18T10:43:32"/>
    <b v="0"/>
    <n v="196"/>
    <b v="0"/>
    <s v="technology/wearables"/>
    <n v="40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x v="3"/>
    <d v="2015-01-24T22:56:3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x v="0"/>
    <d v="2015-08-20T15:00:39"/>
    <b v="0"/>
    <n v="73"/>
    <b v="0"/>
    <s v="technology/wearables"/>
    <n v="43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x v="2"/>
    <d v="2016-09-13T02:05:00"/>
    <b v="0"/>
    <n v="93"/>
    <b v="0"/>
    <s v="technology/wearables"/>
    <n v="6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x v="0"/>
    <d v="2015-04-26T15:55:59"/>
    <b v="0"/>
    <n v="17"/>
    <b v="0"/>
    <s v="technology/wearables"/>
    <n v="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x v="2"/>
    <d v="2016-11-17T09:15:33"/>
    <b v="0"/>
    <n v="7"/>
    <b v="0"/>
    <s v="technology/wearables"/>
    <n v="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x v="0"/>
    <d v="2015-04-09T23:59:00"/>
    <b v="0"/>
    <n v="17"/>
    <b v="0"/>
    <s v="technology/wearables"/>
    <n v="11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x v="3"/>
    <d v="2015-01-18T23:11:05"/>
    <b v="0"/>
    <n v="171"/>
    <b v="0"/>
    <s v="technology/wearables"/>
    <n v="39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x v="1"/>
    <d v="2017-03-14T09:02:35"/>
    <b v="0"/>
    <n v="188"/>
    <b v="0"/>
    <s v="technology/wearables"/>
    <n v="46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x v="1"/>
    <d v="2017-02-20T14:00:00"/>
    <b v="0"/>
    <n v="110"/>
    <b v="0"/>
    <s v="technology/wearables"/>
    <n v="42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x v="2"/>
    <d v="2016-02-11T12:05:53"/>
    <b v="0"/>
    <n v="37"/>
    <b v="0"/>
    <s v="technology/wearables"/>
    <n v="2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x v="2"/>
    <d v="2016-10-17T10:15:19"/>
    <b v="0"/>
    <n v="9"/>
    <b v="0"/>
    <s v="technology/wearables"/>
    <n v="1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x v="0"/>
    <d v="2015-09-01T10:05:19"/>
    <b v="0"/>
    <n v="29"/>
    <b v="0"/>
    <s v="technology/wearables"/>
    <n v="1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x v="2"/>
    <d v="2016-10-25T22:59:00"/>
    <b v="0"/>
    <n v="6"/>
    <b v="0"/>
    <s v="technology/wearables"/>
    <n v="1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x v="2"/>
    <d v="2016-10-06T10:15: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x v="2"/>
    <d v="2016-04-22T00:06:14"/>
    <b v="0"/>
    <n v="81"/>
    <b v="0"/>
    <s v="technology/wearables"/>
    <n v="18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x v="3"/>
    <d v="2014-08-15T15:20: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x v="1"/>
    <d v="2017-02-09T02:16:47"/>
    <b v="0"/>
    <n v="11"/>
    <b v="0"/>
    <s v="technology/wearables"/>
    <n v="4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x v="2"/>
    <d v="2017-01-22T23:59:00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x v="0"/>
    <d v="2015-06-01T12:01:0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x v="3"/>
    <d v="2014-09-04T01:59:00"/>
    <b v="0"/>
    <n v="45"/>
    <b v="0"/>
    <s v="technology/wearables"/>
    <n v="3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x v="0"/>
    <d v="2015-11-08T20:21:33"/>
    <b v="0"/>
    <n v="8"/>
    <b v="0"/>
    <s v="technology/wearables"/>
    <n v="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x v="2"/>
    <d v="2016-03-25T11:59:16"/>
    <b v="0"/>
    <n v="3"/>
    <b v="0"/>
    <s v="technology/wearables"/>
    <n v="1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x v="2"/>
    <d v="2016-06-28T11:43:05"/>
    <b v="0"/>
    <n v="24"/>
    <b v="0"/>
    <s v="technology/wearables"/>
    <n v="3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x v="0"/>
    <d v="2015-08-13T20:24:5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x v="2"/>
    <d v="2016-02-21T17:36:3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x v="2"/>
    <d v="2016-02-25T02:25:01"/>
    <b v="0"/>
    <n v="123"/>
    <b v="0"/>
    <s v="technology/wearables"/>
    <n v="56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x v="2"/>
    <d v="2016-06-20T13:59:00"/>
    <b v="0"/>
    <n v="96"/>
    <b v="0"/>
    <s v="technology/wearables"/>
    <n v="83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x v="3"/>
    <d v="2014-11-30T17:42:02"/>
    <b v="0"/>
    <n v="31"/>
    <b v="0"/>
    <s v="technology/wearables"/>
    <n v="15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x v="3"/>
    <d v="2014-08-09T17:43:4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x v="2"/>
    <d v="2016-10-02T13:04:4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x v="2"/>
    <d v="2016-08-23T15:54:00"/>
    <b v="0"/>
    <n v="179"/>
    <b v="0"/>
    <s v="technology/wearables"/>
    <n v="30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x v="0"/>
    <d v="2015-03-27T20:46:48"/>
    <b v="0"/>
    <n v="3"/>
    <b v="0"/>
    <s v="technology/wearables"/>
    <n v="1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x v="0"/>
    <d v="2015-12-31T18:00:00"/>
    <b v="0"/>
    <n v="23"/>
    <b v="0"/>
    <s v="technology/wearables"/>
    <n v="6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x v="0"/>
    <d v="2016-01-09T19:00:00"/>
    <b v="0"/>
    <n v="23"/>
    <b v="0"/>
    <s v="technology/wearables"/>
    <n v="13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x v="3"/>
    <d v="2014-06-23T02:04:10"/>
    <b v="0"/>
    <n v="41"/>
    <b v="0"/>
    <s v="technology/wearables"/>
    <n v="13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x v="2"/>
    <d v="2016-10-01T03:33:4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x v="989"/>
    <x v="2"/>
    <d v="2016-09-28T17:24:55"/>
    <b v="0"/>
    <n v="32"/>
    <b v="0"/>
    <s v="technology/wearables"/>
    <n v="1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x v="3"/>
    <d v="2014-09-03T13:49:2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x v="2"/>
    <d v="2016-07-12T13:51:00"/>
    <b v="0"/>
    <n v="7"/>
    <b v="0"/>
    <s v="technology/wearables"/>
    <n v="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x v="2"/>
    <d v="2016-05-07T16:11:5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x v="2"/>
    <d v="2016-11-12T00:00:00"/>
    <b v="0"/>
    <n v="196"/>
    <b v="0"/>
    <s v="technology/wearables"/>
    <n v="25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x v="3"/>
    <d v="2014-11-30T17:59:00"/>
    <b v="0"/>
    <n v="11"/>
    <b v="0"/>
    <s v="technology/wearables"/>
    <n v="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x v="3"/>
    <d v="2014-11-29T11:00:00"/>
    <b v="0"/>
    <n v="9"/>
    <b v="0"/>
    <s v="technology/wearables"/>
    <n v="7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x v="3"/>
    <d v="2014-07-27T10:27:0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x v="3"/>
    <d v="2014-11-27T22:28:17"/>
    <b v="0"/>
    <n v="8"/>
    <b v="0"/>
    <s v="technology/wearables"/>
    <n v="1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x v="0"/>
    <d v="2015-11-19T00:03:21"/>
    <b v="0"/>
    <n v="229"/>
    <b v="0"/>
    <s v="technology/wearables"/>
    <n v="59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x v="3"/>
    <d v="2014-11-13T03:02:00"/>
    <b v="0"/>
    <n v="40"/>
    <b v="0"/>
    <s v="technology/wearables"/>
    <n v="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x v="1"/>
    <d v="2017-03-14T19:26:0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x v="2"/>
    <d v="2017-01-30T12:16:5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x v="0"/>
    <d v="2015-12-17T00:59:00"/>
    <b v="0"/>
    <n v="22"/>
    <b v="0"/>
    <s v="technology/wearables"/>
    <n v="30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x v="1"/>
    <d v="2017-03-16T11:01:01"/>
    <b v="0"/>
    <n v="15"/>
    <b v="0"/>
    <s v="technology/wearables"/>
    <n v="16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x v="2"/>
    <d v="2016-02-18T12:00:27"/>
    <b v="0"/>
    <n v="95"/>
    <b v="0"/>
    <s v="technology/wearables"/>
    <n v="82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x v="0"/>
    <d v="2015-10-30T09:59:43"/>
    <b v="0"/>
    <n v="161"/>
    <b v="0"/>
    <s v="technology/wearables"/>
    <n v="75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x v="3"/>
    <d v="2014-12-12T02:11:00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x v="2"/>
    <d v="2016-12-14T10:00:23"/>
    <b v="0"/>
    <n v="76"/>
    <b v="0"/>
    <s v="technology/wearables"/>
    <n v="44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x v="2"/>
    <d v="2016-12-28T14:25: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x v="2"/>
    <d v="2016-06-19T09:30: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x v="2"/>
    <d v="2016-09-04T21:59:00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x v="3"/>
    <d v="2014-12-18T16:33:1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x v="2"/>
    <d v="2017-01-24T05:34:12"/>
    <b v="0"/>
    <n v="775"/>
    <b v="0"/>
    <s v="technology/wearables"/>
    <n v="21535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x v="0"/>
    <d v="2015-12-29T15:00:00"/>
    <b v="0"/>
    <n v="90"/>
    <b v="0"/>
    <s v="technology/wearables"/>
    <n v="35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x v="3"/>
    <d v="2014-12-31T19:03:3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x v="0"/>
    <d v="2015-11-25T17:04:5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x v="2"/>
    <d v="2016-04-06T20:34:16"/>
    <b v="0"/>
    <n v="38"/>
    <b v="0"/>
    <s v="technology/wearables"/>
    <n v="3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x v="0"/>
    <d v="2015-11-21T12:12:15"/>
    <b v="0"/>
    <n v="355"/>
    <b v="0"/>
    <s v="technology/wearables"/>
    <n v="23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x v="2"/>
    <d v="2016-07-14T06:48:53"/>
    <b v="0"/>
    <n v="7"/>
    <b v="0"/>
    <s v="technology/wearables"/>
    <n v="3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x v="0"/>
    <d v="2015-02-04T18:22:2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x v="0"/>
    <d v="2015-06-01T19:47:00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x v="0"/>
    <d v="2015-10-16T23:00:00"/>
    <b v="1"/>
    <n v="478"/>
    <b v="1"/>
    <s v="music/electronic music"/>
    <n v="352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x v="0"/>
    <d v="2015-05-17T10:31:17"/>
    <b v="1"/>
    <n v="74"/>
    <b v="1"/>
    <s v="music/electronic music"/>
    <n v="115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x v="0"/>
    <d v="2015-06-20T17:04:21"/>
    <b v="0"/>
    <n v="131"/>
    <b v="1"/>
    <s v="music/electronic music"/>
    <n v="237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x v="2"/>
    <d v="2016-01-31T08:56:03"/>
    <b v="1"/>
    <n v="61"/>
    <b v="1"/>
    <s v="music/electronic music"/>
    <n v="11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x v="0"/>
    <d v="2015-03-16T14:00:37"/>
    <b v="1"/>
    <n v="1071"/>
    <b v="1"/>
    <s v="music/electronic music"/>
    <n v="110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x v="2"/>
    <d v="2016-03-31T03:46:56"/>
    <b v="1"/>
    <n v="122"/>
    <b v="1"/>
    <s v="music/electronic music"/>
    <n v="100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x v="3"/>
    <d v="2014-10-22T19:49:07"/>
    <b v="1"/>
    <n v="111"/>
    <b v="1"/>
    <s v="music/electronic music"/>
    <n v="103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x v="1"/>
    <d v="2017-03-06T15:00:00"/>
    <b v="1"/>
    <n v="255"/>
    <b v="1"/>
    <s v="music/electronic music"/>
    <n v="117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x v="0"/>
    <d v="2015-04-04T16:59:00"/>
    <b v="0"/>
    <n v="141"/>
    <b v="1"/>
    <s v="music/electronic music"/>
    <n v="112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x v="2"/>
    <d v="2016-09-12T06:35:49"/>
    <b v="0"/>
    <n v="159"/>
    <b v="1"/>
    <s v="music/electronic music"/>
    <n v="342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x v="0"/>
    <d v="2015-12-16T13:20:10"/>
    <b v="0"/>
    <n v="99"/>
    <b v="1"/>
    <s v="music/electronic music"/>
    <n v="107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x v="2"/>
    <d v="2016-06-23T11:00:25"/>
    <b v="0"/>
    <n v="96"/>
    <b v="1"/>
    <s v="music/electronic music"/>
    <n v="108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x v="2"/>
    <d v="2016-12-12T12:34:40"/>
    <b v="0"/>
    <n v="27"/>
    <b v="1"/>
    <s v="music/electronic music"/>
    <n v="103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x v="2"/>
    <d v="2016-08-04T22:59:00"/>
    <b v="0"/>
    <n v="166"/>
    <b v="1"/>
    <s v="music/electronic music"/>
    <n v="130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x v="0"/>
    <d v="2015-02-11T10:23:40"/>
    <b v="0"/>
    <n v="76"/>
    <b v="1"/>
    <s v="music/electronic music"/>
    <n v="108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x v="5"/>
    <d v="2013-01-07T03:00:00"/>
    <b v="0"/>
    <n v="211"/>
    <b v="1"/>
    <s v="music/electronic music"/>
    <n v="112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x v="0"/>
    <d v="2015-05-18T00:00:00"/>
    <b v="0"/>
    <n v="21"/>
    <b v="1"/>
    <s v="music/electronic music"/>
    <n v="102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x v="2"/>
    <d v="2016-03-18T23:33:43"/>
    <b v="0"/>
    <n v="61"/>
    <b v="1"/>
    <s v="music/electronic music"/>
    <n v="145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x v="2"/>
    <d v="2016-12-13T02:59:00"/>
    <b v="0"/>
    <n v="30"/>
    <b v="1"/>
    <s v="music/electronic music"/>
    <n v="128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x v="2"/>
    <d v="2016-08-27T12:00: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x v="3"/>
    <d v="2014-07-30T20:26:3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x v="3"/>
    <d v="2014-09-12T05:00:00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x v="0"/>
    <d v="2015-05-20T01:04:15"/>
    <b v="0"/>
    <n v="292"/>
    <b v="0"/>
    <s v="journalism/audio"/>
    <n v="9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x v="0"/>
    <d v="2015-03-05T15:27:00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x v="3"/>
    <d v="2014-08-23T15:59:1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x v="0"/>
    <d v="2015-12-26T15:26:0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x v="3"/>
    <d v="2014-11-05T15:38:3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x v="2"/>
    <d v="2016-09-24T20:16:29"/>
    <b v="0"/>
    <n v="4"/>
    <b v="0"/>
    <s v="journalism/audio"/>
    <n v="1"/>
    <n v="53"/>
    <x v="5"/>
    <s v="audio"/>
  </r>
  <r>
    <n v="1049"/>
    <s v="J1 (Canceled)"/>
    <s v="------"/>
    <n v="12000"/>
    <n v="0"/>
    <x v="1"/>
    <s v="US"/>
    <s v="USD"/>
    <n v="1455272445"/>
    <n v="1452680445"/>
    <x v="1049"/>
    <x v="2"/>
    <d v="2016-02-12T05:20: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x v="0"/>
    <d v="2015-09-14T14:07:5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x v="3"/>
    <d v="2014-08-26T19:20: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x v="2"/>
    <d v="2016-06-06T15:09:00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x v="1"/>
    <d v="2017-03-05T23:08:5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x v="3"/>
    <d v="2014-08-10T17:00:00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x v="2"/>
    <d v="2016-03-07T18:49:0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x v="0"/>
    <d v="2015-04-24T11:16:1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x v="2"/>
    <d v="2016-12-04T16:54:4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x v="0"/>
    <d v="2015-03-25T19:00:00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x v="1059"/>
    <x v="0"/>
    <d v="2015-03-13T12:57:3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x v="0"/>
    <d v="2015-04-15T16:54:5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x v="2"/>
    <d v="2016-05-01T20:00:00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x v="2"/>
    <d v="2016-07-12T14:22:2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x v="2"/>
    <d v="2016-08-30T19:44:2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x v="4"/>
    <d v="2013-07-07T00:28:23"/>
    <b v="0"/>
    <n v="123"/>
    <b v="0"/>
    <s v="games/video games"/>
    <n v="9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x v="3"/>
    <d v="2014-02-19T04:08:4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x v="4"/>
    <d v="2013-08-04T18:06:22"/>
    <b v="0"/>
    <n v="148"/>
    <b v="0"/>
    <s v="games/video games"/>
    <n v="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x v="4"/>
    <d v="2013-12-21T15:32:1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x v="2"/>
    <d v="2016-04-10T02:54:2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x v="4"/>
    <d v="2013-11-26T01:30:59"/>
    <b v="0"/>
    <n v="21"/>
    <b v="0"/>
    <s v="games/video games"/>
    <n v="39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x v="5"/>
    <d v="2012-09-30T19:17:0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x v="0"/>
    <d v="2015-11-17T14:04:5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x v="3"/>
    <d v="2014-02-05T14:58:1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x v="6"/>
    <d v="2011-10-16T18:09:0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x v="4"/>
    <d v="2014-01-03T23:09:05"/>
    <b v="0"/>
    <n v="30"/>
    <b v="0"/>
    <s v="games/video games"/>
    <n v="6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x v="5"/>
    <d v="2012-05-06T16:41:5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x v="3"/>
    <d v="2014-09-11T04:04:10"/>
    <b v="0"/>
    <n v="975"/>
    <b v="0"/>
    <s v="games/video games"/>
    <n v="63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x v="0"/>
    <d v="2016-01-13T23:00:11"/>
    <b v="0"/>
    <n v="167"/>
    <b v="0"/>
    <s v="games/video games"/>
    <n v="29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x v="6"/>
    <d v="2011-07-21T23:42:0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x v="2"/>
    <d v="2016-05-14T08:35:36"/>
    <b v="0"/>
    <n v="18"/>
    <b v="0"/>
    <s v="games/video games"/>
    <n v="3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x v="3"/>
    <d v="2014-05-10T22:18:53"/>
    <b v="0"/>
    <n v="98"/>
    <b v="0"/>
    <s v="games/video games"/>
    <n v="9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x v="3"/>
    <d v="2015-01-28T17:14:5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x v="5"/>
    <d v="2012-08-10T16:44:48"/>
    <b v="0"/>
    <n v="3"/>
    <b v="0"/>
    <s v="games/video games"/>
    <n v="1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x v="3"/>
    <d v="2014-08-02T10:49:4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x v="1084"/>
    <x v="3"/>
    <d v="2014-08-08T16:53:2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x v="2"/>
    <d v="2016-03-14T10:06:1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x v="1086"/>
    <x v="3"/>
    <d v="2014-08-24T15:48:1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x v="3"/>
    <d v="2014-06-15T12:08:0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x v="3"/>
    <d v="2014-04-24T14:11:07"/>
    <b v="0"/>
    <n v="147"/>
    <b v="0"/>
    <s v="games/video games"/>
    <n v="14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x v="0"/>
    <d v="2015-06-25T23:32:55"/>
    <b v="0"/>
    <n v="49"/>
    <b v="0"/>
    <s v="games/video games"/>
    <n v="8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x v="0"/>
    <d v="2015-05-28T23:27:3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x v="2"/>
    <d v="2016-04-10T13:41:1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x v="5"/>
    <d v="2013-01-05T19:37:1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x v="2"/>
    <d v="2016-02-11T18:22:17"/>
    <b v="0"/>
    <n v="4"/>
    <b v="0"/>
    <s v="games/video games"/>
    <n v="1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x v="6"/>
    <d v="2011-10-09T12:07:13"/>
    <b v="0"/>
    <n v="27"/>
    <b v="0"/>
    <s v="games/video games"/>
    <n v="18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x v="4"/>
    <d v="2013-08-30T07:53:40"/>
    <b v="0"/>
    <n v="94"/>
    <b v="0"/>
    <s v="games/video games"/>
    <n v="5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x v="3"/>
    <d v="2014-10-03T22:30:00"/>
    <b v="0"/>
    <n v="29"/>
    <b v="0"/>
    <s v="games/video games"/>
    <n v="18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x v="3"/>
    <d v="2014-03-02T14:01:17"/>
    <b v="0"/>
    <n v="7"/>
    <b v="0"/>
    <s v="games/video games"/>
    <n v="0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x v="3"/>
    <d v="2014-04-13T13:18:15"/>
    <b v="0"/>
    <n v="22"/>
    <b v="0"/>
    <s v="games/video games"/>
    <n v="7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x v="0"/>
    <d v="2015-05-13T15:04:2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x v="2"/>
    <d v="2016-02-13T21:39:3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x v="2"/>
    <d v="2016-07-14T13:12:00"/>
    <b v="0"/>
    <n v="6"/>
    <b v="0"/>
    <s v="games/video games"/>
    <n v="0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x v="4"/>
    <d v="2013-12-09T00:59:00"/>
    <b v="0"/>
    <n v="24"/>
    <b v="0"/>
    <s v="games/video games"/>
    <n v="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x v="2"/>
    <d v="2016-06-18T00:19:5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x v="3"/>
    <d v="2014-06-11T04:50:21"/>
    <b v="0"/>
    <n v="37"/>
    <b v="0"/>
    <s v="games/video games"/>
    <n v="5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x v="3"/>
    <d v="2014-03-23T21:15: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x v="5"/>
    <d v="2012-04-04T11:46:15"/>
    <b v="0"/>
    <n v="7"/>
    <b v="0"/>
    <s v="games/video games"/>
    <n v="41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x v="3"/>
    <d v="2014-07-23T15:40: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x v="5"/>
    <d v="2012-04-13T09:17:15"/>
    <b v="0"/>
    <n v="21"/>
    <b v="0"/>
    <s v="games/video games"/>
    <n v="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x v="2"/>
    <d v="2016-11-18T14:03:1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x v="5"/>
    <d v="2012-12-07T17:23:42"/>
    <b v="0"/>
    <n v="11"/>
    <b v="0"/>
    <s v="games/video games"/>
    <n v="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x v="0"/>
    <d v="2016-01-07T23:53:1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x v="3"/>
    <d v="2015-01-19T03:30:00"/>
    <b v="0"/>
    <n v="312"/>
    <b v="0"/>
    <s v="games/video games"/>
    <n v="36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x v="3"/>
    <d v="2014-08-14T18:27:0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x v="4"/>
    <d v="2013-10-09T03:18:07"/>
    <b v="0"/>
    <n v="3"/>
    <b v="0"/>
    <s v="games/video games"/>
    <n v="0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x v="2"/>
    <d v="2016-03-30T10:41:3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x v="5"/>
    <d v="2012-06-09T15:20:08"/>
    <b v="0"/>
    <n v="10"/>
    <b v="0"/>
    <s v="games/video games"/>
    <n v="0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x v="0"/>
    <d v="2015-12-25T09:21:53"/>
    <b v="0"/>
    <n v="8"/>
    <b v="0"/>
    <s v="games/video games"/>
    <n v="8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x v="3"/>
    <d v="2014-04-04T21:59:39"/>
    <b v="0"/>
    <n v="3"/>
    <b v="0"/>
    <s v="games/video games"/>
    <n v="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x v="3"/>
    <d v="2014-04-06T14:01:0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x v="6"/>
    <d v="2011-10-28T15:56:4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x v="2"/>
    <d v="2016-03-13T16:25: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x v="4"/>
    <d v="2013-05-30T11:53:4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x v="3"/>
    <d v="2014-04-19T07:34:08"/>
    <b v="0"/>
    <n v="3"/>
    <b v="0"/>
    <s v="games/video games"/>
    <n v="0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x v="0"/>
    <d v="2015-04-30T11:00:51"/>
    <b v="0"/>
    <n v="7"/>
    <b v="0"/>
    <s v="games/mobile games"/>
    <n v="0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x v="0"/>
    <d v="2015-09-25T09:58:5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x v="2"/>
    <d v="2016-07-14T02:51:3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x v="3"/>
    <d v="2014-11-14T16:30:00"/>
    <b v="0"/>
    <n v="23"/>
    <b v="0"/>
    <s v="games/mobile games"/>
    <n v="2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x v="1128"/>
    <x v="3"/>
    <d v="2014-08-07T10:35: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x v="2"/>
    <d v="2016-06-05T01:21:3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x v="3"/>
    <d v="2014-11-25T19:55:00"/>
    <b v="0"/>
    <n v="3"/>
    <b v="0"/>
    <s v="games/mobile games"/>
    <n v="0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x v="0"/>
    <d v="2015-12-24T16:47:4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x v="2"/>
    <d v="2016-12-31T21:46:11"/>
    <b v="0"/>
    <n v="13"/>
    <b v="0"/>
    <s v="games/mobile games"/>
    <n v="14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x v="3"/>
    <d v="2014-07-31T04:46:2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x v="3"/>
    <d v="2014-11-28T23:33:00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x v="2"/>
    <d v="2016-08-06T18:44:5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x v="0"/>
    <d v="2015-12-19T11:07:0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x v="2"/>
    <d v="2016-04-23T14:40:21"/>
    <b v="0"/>
    <n v="39"/>
    <b v="0"/>
    <s v="games/mobile games"/>
    <n v="40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x v="1"/>
    <d v="2017-01-21T16:45: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x v="3"/>
    <d v="2015-01-01T03:20: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x v="0"/>
    <d v="2015-08-06T06:05: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x v="1141"/>
    <x v="0"/>
    <d v="2015-07-09T11:47:3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x v="0"/>
    <d v="2015-02-16T19:08:4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x v="0"/>
    <d v="2015-12-16T23:38:4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x v="0"/>
    <d v="2015-04-28T23:22:0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x v="3"/>
    <d v="2014-10-02T12:56:3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x v="3"/>
    <d v="2014-05-02T17:52:53"/>
    <b v="0"/>
    <n v="12"/>
    <b v="0"/>
    <s v="food/food trucks"/>
    <n v="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x v="3"/>
    <d v="2014-10-19T18:19:4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x v="2"/>
    <d v="2016-12-01T00:06:21"/>
    <b v="0"/>
    <n v="3"/>
    <b v="0"/>
    <s v="food/food trucks"/>
    <n v="0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x v="2"/>
    <d v="2016-06-16T12:02:4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x v="0"/>
    <d v="2016-01-08T17:54:3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x v="0"/>
    <d v="2015-09-06T21:27:4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x v="1152"/>
    <x v="0"/>
    <d v="2015-05-15T12:01:52"/>
    <b v="0"/>
    <n v="15"/>
    <b v="0"/>
    <s v="food/food trucks"/>
    <n v="6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x v="0"/>
    <d v="2015-06-18T12:08:2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x v="0"/>
    <d v="2015-09-05T21:36:46"/>
    <b v="0"/>
    <n v="3"/>
    <b v="0"/>
    <s v="food/food trucks"/>
    <n v="7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x v="3"/>
    <d v="2014-08-14T13:20: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x v="0"/>
    <d v="2015-02-23T20:42:4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x v="3"/>
    <d v="2014-12-05T11:04:40"/>
    <b v="0"/>
    <n v="3"/>
    <b v="0"/>
    <s v="food/food trucks"/>
    <n v="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x v="3"/>
    <d v="2014-12-08T21:12:08"/>
    <b v="0"/>
    <n v="3"/>
    <b v="0"/>
    <s v="food/food trucks"/>
    <n v="0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x v="0"/>
    <d v="2015-06-30T10:45:00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x v="0"/>
    <d v="2015-03-27T21:43:06"/>
    <b v="0"/>
    <n v="19"/>
    <b v="0"/>
    <s v="food/food trucks"/>
    <n v="4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x v="0"/>
    <d v="2015-05-19T10:06:2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x v="3"/>
    <d v="2014-09-25T11:24:2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x v="3"/>
    <d v="2014-08-09T12:22:0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x v="2"/>
    <d v="2016-06-18T12:23:0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x v="3"/>
    <d v="2014-07-06T00:08:5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x v="0"/>
    <d v="2015-06-25T23:00:00"/>
    <b v="0"/>
    <n v="8"/>
    <b v="0"/>
    <s v="food/food trucks"/>
    <n v="1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x v="3"/>
    <d v="2014-09-12T12:38:15"/>
    <b v="0"/>
    <n v="16"/>
    <b v="0"/>
    <s v="food/food trucks"/>
    <n v="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x v="2"/>
    <d v="2016-09-21T20:17:4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x v="0"/>
    <d v="2015-02-22T03:29:23"/>
    <b v="0"/>
    <n v="3"/>
    <b v="0"/>
    <s v="food/food trucks"/>
    <n v="0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x v="0"/>
    <d v="2015-05-30T16:26:1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x v="3"/>
    <d v="2014-11-13T15:18:4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x v="3"/>
    <d v="2014-08-20T11:22:3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x v="0"/>
    <d v="2015-08-02T23:27:3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x v="2"/>
    <d v="2016-05-08T15:12:07"/>
    <b v="0"/>
    <n v="19"/>
    <b v="0"/>
    <s v="food/food trucks"/>
    <n v="6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x v="0"/>
    <d v="2015-07-15T12:28:5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x v="1"/>
    <d v="2017-03-06T08:00:00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x v="3"/>
    <d v="2014-10-15T10:51:3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x v="3"/>
    <d v="2014-08-16T16:44:1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x v="0"/>
    <d v="2015-10-28T12:17:0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x v="3"/>
    <d v="2014-06-28T14:21:54"/>
    <b v="0"/>
    <n v="85"/>
    <b v="0"/>
    <s v="food/food trucks"/>
    <n v="12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x v="0"/>
    <d v="2015-03-01T03:08:41"/>
    <b v="0"/>
    <n v="3"/>
    <b v="0"/>
    <s v="food/food trucks"/>
    <n v="0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x v="2"/>
    <d v="2017-01-12T11:42:00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x v="2"/>
    <d v="2016-11-01T22:59:00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x v="1"/>
    <d v="2017-02-06T09:23:31"/>
    <b v="0"/>
    <n v="375"/>
    <b v="1"/>
    <s v="photography/photobooks"/>
    <n v="105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x v="0"/>
    <d v="2015-06-07T23:00:00"/>
    <b v="0"/>
    <n v="111"/>
    <b v="1"/>
    <s v="photography/photobooks"/>
    <n v="105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x v="0"/>
    <d v="2015-06-01T17:42:00"/>
    <b v="0"/>
    <n v="123"/>
    <b v="1"/>
    <s v="photography/photobooks"/>
    <n v="107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x v="0"/>
    <d v="2015-05-17T13:00:00"/>
    <b v="0"/>
    <n v="70"/>
    <b v="1"/>
    <s v="photography/photobooks"/>
    <n v="104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x v="2"/>
    <d v="2016-12-28T11:49:00"/>
    <b v="0"/>
    <n v="85"/>
    <b v="1"/>
    <s v="photography/photobooks"/>
    <n v="16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x v="2"/>
    <d v="2016-06-29T18:29:55"/>
    <b v="0"/>
    <n v="86"/>
    <b v="1"/>
    <s v="photography/photobooks"/>
    <n v="108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x v="3"/>
    <d v="2014-08-31T10:58:4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x v="2"/>
    <d v="2016-03-20T08:29:20"/>
    <b v="0"/>
    <n v="33"/>
    <b v="1"/>
    <s v="photography/photobooks"/>
    <n v="109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x v="1"/>
    <d v="2017-02-11T07:09:3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x v="2"/>
    <d v="2016-04-09T12:37:33"/>
    <b v="0"/>
    <n v="273"/>
    <b v="1"/>
    <s v="photography/photobooks"/>
    <n v="104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x v="0"/>
    <d v="2015-04-08T06:42:59"/>
    <b v="0"/>
    <n v="714"/>
    <b v="1"/>
    <s v="photography/photobooks"/>
    <n v="322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x v="0"/>
    <d v="2015-12-20T04:00:00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x v="0"/>
    <d v="2015-12-18T14:38:59"/>
    <b v="0"/>
    <n v="512"/>
    <b v="1"/>
    <s v="photography/photobooks"/>
    <n v="270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x v="2"/>
    <d v="2016-06-13T00:59:00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x v="0"/>
    <d v="2015-12-30T22:00:00"/>
    <b v="0"/>
    <n v="167"/>
    <b v="1"/>
    <s v="photography/photobooks"/>
    <n v="261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x v="0"/>
    <d v="2015-07-08T13:30:00"/>
    <b v="0"/>
    <n v="9"/>
    <b v="1"/>
    <s v="photography/photobooks"/>
    <n v="10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x v="0"/>
    <d v="2015-04-16T06:27:36"/>
    <b v="0"/>
    <n v="103"/>
    <b v="1"/>
    <s v="photography/photobooks"/>
    <n v="126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x v="2"/>
    <d v="2016-07-15T09:34:06"/>
    <b v="0"/>
    <n v="111"/>
    <b v="1"/>
    <s v="photography/photobooks"/>
    <n v="102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x v="0"/>
    <d v="2015-06-27T01:55:54"/>
    <b v="0"/>
    <n v="271"/>
    <b v="1"/>
    <s v="photography/photobooks"/>
    <n v="199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x v="0"/>
    <d v="2015-05-31T09:45:27"/>
    <b v="0"/>
    <n v="101"/>
    <b v="1"/>
    <s v="photography/photobooks"/>
    <n v="102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x v="0"/>
    <d v="2015-12-04T00:00:00"/>
    <b v="0"/>
    <n v="57"/>
    <b v="1"/>
    <s v="photography/photobooks"/>
    <n v="103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x v="0"/>
    <d v="2015-06-13T07:09:11"/>
    <b v="0"/>
    <n v="62"/>
    <b v="1"/>
    <s v="photography/photobooks"/>
    <n v="101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x v="1"/>
    <d v="2017-03-11T08:29:00"/>
    <b v="0"/>
    <n v="32"/>
    <b v="1"/>
    <s v="photography/photobooks"/>
    <n v="115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x v="2"/>
    <d v="2016-03-31T05:00:00"/>
    <b v="0"/>
    <n v="141"/>
    <b v="1"/>
    <s v="photography/photobooks"/>
    <n v="104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x v="2"/>
    <d v="2016-03-24T11:01:04"/>
    <b v="0"/>
    <n v="75"/>
    <b v="1"/>
    <s v="photography/photobooks"/>
    <n v="155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x v="1"/>
    <d v="2017-02-25T15:18:2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x v="0"/>
    <d v="2015-05-31T16:00:00"/>
    <b v="0"/>
    <n v="103"/>
    <b v="1"/>
    <s v="photography/photobooks"/>
    <n v="254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x v="2"/>
    <d v="2016-06-09T15:47:4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x v="0"/>
    <d v="2015-11-26T20:00:00"/>
    <b v="0"/>
    <n v="83"/>
    <b v="1"/>
    <s v="photography/photobooks"/>
    <n v="129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x v="2"/>
    <d v="2017-01-31T13:08:20"/>
    <b v="0"/>
    <n v="108"/>
    <b v="1"/>
    <s v="photography/photobooks"/>
    <n v="102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x v="0"/>
    <d v="2015-06-09T15:10: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x v="3"/>
    <d v="2014-05-30T17:09:16"/>
    <b v="0"/>
    <n v="549"/>
    <b v="1"/>
    <s v="photography/photobooks"/>
    <n v="786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x v="0"/>
    <d v="2015-10-02T18:03:00"/>
    <b v="0"/>
    <n v="222"/>
    <b v="1"/>
    <s v="photography/photobooks"/>
    <n v="146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x v="2"/>
    <d v="2016-07-14T14:25:40"/>
    <b v="0"/>
    <n v="183"/>
    <b v="1"/>
    <s v="photography/photobooks"/>
    <n v="103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x v="0"/>
    <d v="2015-10-31T22:00:00"/>
    <b v="0"/>
    <n v="89"/>
    <b v="1"/>
    <s v="photography/photobooks"/>
    <n v="172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x v="2"/>
    <d v="2016-10-20T06:05:13"/>
    <b v="0"/>
    <n v="253"/>
    <b v="1"/>
    <s v="photography/photobooks"/>
    <n v="159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x v="0"/>
    <d v="2015-08-25T10:05:12"/>
    <b v="0"/>
    <n v="140"/>
    <b v="1"/>
    <s v="photography/photobooks"/>
    <n v="104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x v="2"/>
    <d v="2016-12-03T19:00:00"/>
    <b v="0"/>
    <n v="103"/>
    <b v="1"/>
    <s v="photography/photobooks"/>
    <n v="111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x v="2"/>
    <d v="2016-03-31T23:00:00"/>
    <b v="0"/>
    <n v="138"/>
    <b v="1"/>
    <s v="photography/photobooks"/>
    <n v="280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x v="2"/>
    <d v="2016-11-10T00:15:09"/>
    <b v="0"/>
    <n v="191"/>
    <b v="1"/>
    <s v="photography/photobooks"/>
    <n v="112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x v="3"/>
    <d v="2014-06-06T08:11:42"/>
    <b v="0"/>
    <n v="18"/>
    <b v="0"/>
    <s v="music/world music"/>
    <n v="7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x v="4"/>
    <d v="2013-10-22T16:44:3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x v="3"/>
    <d v="2014-04-20T20:00:00"/>
    <b v="0"/>
    <n v="40"/>
    <b v="0"/>
    <s v="music/world music"/>
    <n v="4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x v="3"/>
    <d v="2014-08-07T02:00:00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x v="6"/>
    <d v="2011-09-28T12:30:08"/>
    <b v="0"/>
    <n v="24"/>
    <b v="0"/>
    <s v="music/world music"/>
    <n v="29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x v="5"/>
    <d v="2012-04-16T11:00:00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x v="6"/>
    <d v="2011-02-24T18:20: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x v="0"/>
    <d v="2015-08-27T20:00:00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x v="4"/>
    <d v="2013-10-06T15:21:1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x v="5"/>
    <d v="2012-02-21T17:46:14"/>
    <b v="0"/>
    <n v="6"/>
    <b v="0"/>
    <s v="music/world music"/>
    <n v="12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x v="0"/>
    <d v="2015-02-02T13:55: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x v="4"/>
    <d v="2013-12-14T22:14:5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x v="5"/>
    <d v="2012-07-28T11:00:00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x v="5"/>
    <d v="2012-08-24T01:47:4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x v="6"/>
    <d v="2011-08-06T09:38:56"/>
    <b v="0"/>
    <n v="3"/>
    <b v="0"/>
    <s v="music/world music"/>
    <n v="1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x v="6"/>
    <d v="2012-01-05T18:06:0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x v="4"/>
    <d v="2013-07-12T16:51:00"/>
    <b v="0"/>
    <n v="8"/>
    <b v="0"/>
    <s v="music/world music"/>
    <n v="3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x v="3"/>
    <d v="2014-11-03T00:59:00"/>
    <b v="0"/>
    <n v="34"/>
    <b v="0"/>
    <s v="music/world music"/>
    <n v="51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x v="6"/>
    <d v="2011-09-11T08:18:00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x v="6"/>
    <d v="2011-07-08T16:00:00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x v="4"/>
    <d v="2013-04-22T16:00:00"/>
    <b v="1"/>
    <n v="45"/>
    <b v="1"/>
    <s v="music/rock"/>
    <n v="104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x v="3"/>
    <d v="2014-06-14T09:23:54"/>
    <b v="1"/>
    <n v="17"/>
    <b v="1"/>
    <s v="music/rock"/>
    <n v="120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x v="6"/>
    <d v="2011-12-05T21:02:2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x v="4"/>
    <d v="2013-05-06T02:00: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x v="3"/>
    <d v="2014-06-13T01:59:00"/>
    <b v="1"/>
    <n v="59"/>
    <b v="1"/>
    <s v="music/rock"/>
    <n v="152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x v="5"/>
    <d v="2012-07-07T12:46:51"/>
    <b v="1"/>
    <n v="81"/>
    <b v="1"/>
    <s v="music/rock"/>
    <n v="10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x v="3"/>
    <d v="2014-09-06T10:25:31"/>
    <b v="1"/>
    <n v="508"/>
    <b v="1"/>
    <s v="music/rock"/>
    <n v="200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x v="6"/>
    <d v="2011-09-25T14:32:47"/>
    <b v="1"/>
    <n v="74"/>
    <b v="1"/>
    <s v="music/rock"/>
    <n v="10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x v="4"/>
    <d v="2013-10-24T18:42:49"/>
    <b v="1"/>
    <n v="141"/>
    <b v="1"/>
    <s v="music/rock"/>
    <n v="138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x v="3"/>
    <d v="2014-09-03T13:48:27"/>
    <b v="1"/>
    <n v="711"/>
    <b v="1"/>
    <s v="music/rock"/>
    <n v="303833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x v="7"/>
    <d v="2010-12-31T23:59:00"/>
    <b v="1"/>
    <n v="141"/>
    <b v="1"/>
    <s v="music/rock"/>
    <n v="199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x v="4"/>
    <d v="2013-12-01T16:17:32"/>
    <b v="1"/>
    <n v="109"/>
    <b v="1"/>
    <s v="music/rock"/>
    <n v="202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x v="5"/>
    <d v="2012-02-12T17:03:51"/>
    <b v="1"/>
    <n v="361"/>
    <b v="1"/>
    <s v="music/rock"/>
    <n v="118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x v="6"/>
    <d v="2011-04-02T20:03:10"/>
    <b v="1"/>
    <n v="176"/>
    <b v="1"/>
    <s v="music/rock"/>
    <n v="29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x v="4"/>
    <d v="2013-08-31T09:40:12"/>
    <b v="1"/>
    <n v="670"/>
    <b v="1"/>
    <s v="music/rock"/>
    <n v="213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x v="3"/>
    <d v="2014-06-08T22:59:00"/>
    <b v="1"/>
    <n v="96"/>
    <b v="1"/>
    <s v="music/rock"/>
    <n v="10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x v="3"/>
    <d v="2014-02-26T15:13:40"/>
    <b v="1"/>
    <n v="74"/>
    <b v="1"/>
    <s v="music/rock"/>
    <n v="114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x v="4"/>
    <d v="2014-01-29T03:13:47"/>
    <b v="1"/>
    <n v="52"/>
    <b v="1"/>
    <s v="music/rock"/>
    <n v="101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x v="3"/>
    <d v="2014-02-16T13:18:12"/>
    <b v="1"/>
    <n v="105"/>
    <b v="1"/>
    <s v="music/rock"/>
    <n v="125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x v="3"/>
    <d v="2014-03-28T20:00:0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x v="4"/>
    <d v="2013-10-29T10:54:43"/>
    <b v="1"/>
    <n v="34"/>
    <b v="1"/>
    <s v="music/rock"/>
    <n v="16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x v="7"/>
    <d v="2010-11-30T10:43:35"/>
    <b v="1"/>
    <n v="66"/>
    <b v="1"/>
    <s v="music/rock"/>
    <n v="11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x v="4"/>
    <d v="2014-01-11T16:02:2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x v="4"/>
    <d v="2013-07-24T09:02:38"/>
    <b v="1"/>
    <n v="159"/>
    <b v="1"/>
    <s v="music/rock"/>
    <n v="102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x v="4"/>
    <d v="2013-09-20T15:17:27"/>
    <b v="1"/>
    <n v="182"/>
    <b v="1"/>
    <s v="music/rock"/>
    <n v="11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x v="2"/>
    <d v="2016-04-15T19:00:00"/>
    <b v="1"/>
    <n v="206"/>
    <b v="1"/>
    <s v="music/rock"/>
    <n v="109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x v="5"/>
    <d v="2012-03-25T14:34:02"/>
    <b v="1"/>
    <n v="169"/>
    <b v="1"/>
    <s v="music/rock"/>
    <n v="115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x v="4"/>
    <d v="2013-11-13T12:24:19"/>
    <b v="1"/>
    <n v="31"/>
    <b v="1"/>
    <s v="music/rock"/>
    <n v="10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x v="7"/>
    <d v="2010-06-14T23:00:00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x v="3"/>
    <d v="2014-08-31T12:31:31"/>
    <b v="1"/>
    <n v="54"/>
    <b v="1"/>
    <s v="music/rock"/>
    <n v="104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x v="5"/>
    <d v="2012-08-30T11:33:45"/>
    <b v="1"/>
    <n v="467"/>
    <b v="1"/>
    <s v="music/rock"/>
    <n v="155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x v="4"/>
    <d v="2013-08-07T15:49:47"/>
    <b v="1"/>
    <n v="389"/>
    <b v="1"/>
    <s v="music/rock"/>
    <n v="162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x v="8"/>
    <d v="2009-08-31T23:00:00"/>
    <b v="1"/>
    <n v="68"/>
    <b v="1"/>
    <s v="music/rock"/>
    <n v="104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x v="5"/>
    <d v="2012-09-04T08:29:07"/>
    <b v="1"/>
    <n v="413"/>
    <b v="1"/>
    <s v="music/rock"/>
    <n v="106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x v="3"/>
    <d v="2014-06-24T21:00:00"/>
    <b v="1"/>
    <n v="190"/>
    <b v="1"/>
    <s v="music/rock"/>
    <n v="155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x v="3"/>
    <d v="2014-03-23T20:22:50"/>
    <b v="1"/>
    <n v="189"/>
    <b v="1"/>
    <s v="music/rock"/>
    <n v="11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x v="7"/>
    <d v="2011-03-01T13:10:54"/>
    <b v="1"/>
    <n v="130"/>
    <b v="1"/>
    <s v="music/rock"/>
    <n v="111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x v="4"/>
    <d v="2013-07-28T12:50:36"/>
    <b v="1"/>
    <n v="74"/>
    <b v="1"/>
    <s v="music/rock"/>
    <n v="11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x v="4"/>
    <d v="2013-12-08T23:59:00"/>
    <b v="1"/>
    <n v="274"/>
    <b v="1"/>
    <s v="music/rock"/>
    <n v="124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x v="4"/>
    <d v="2013-03-10T23:00:00"/>
    <b v="1"/>
    <n v="22"/>
    <b v="1"/>
    <s v="music/rock"/>
    <n v="211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x v="2"/>
    <d v="2016-12-31T11:59:00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x v="0"/>
    <d v="2015-06-20T08:59:35"/>
    <b v="0"/>
    <n v="63"/>
    <b v="1"/>
    <s v="theater/plays"/>
    <n v="102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x v="0"/>
    <d v="2015-02-17T09:00:00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x v="0"/>
    <d v="2015-06-12T09:54:1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x v="2"/>
    <d v="2016-08-09T23:00:00"/>
    <b v="0"/>
    <n v="61"/>
    <b v="1"/>
    <s v="theater/plays"/>
    <n v="100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x v="2"/>
    <d v="2017-01-03T22:14:05"/>
    <b v="0"/>
    <n v="52"/>
    <b v="1"/>
    <s v="theater/plays"/>
    <n v="125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x v="0"/>
    <d v="2015-04-23T01:59:00"/>
    <b v="0"/>
    <n v="86"/>
    <b v="1"/>
    <s v="theater/plays"/>
    <n v="109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x v="0"/>
    <d v="2015-04-07T02:00:00"/>
    <b v="0"/>
    <n v="42"/>
    <b v="1"/>
    <s v="theater/plays"/>
    <n v="146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x v="0"/>
    <d v="2015-10-06T17:59:00"/>
    <b v="0"/>
    <n v="52"/>
    <b v="1"/>
    <s v="theater/plays"/>
    <n v="11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x v="0"/>
    <d v="2015-11-14T12:49:31"/>
    <b v="0"/>
    <n v="120"/>
    <b v="1"/>
    <s v="theater/plays"/>
    <n v="102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x v="0"/>
    <d v="2015-10-19T06:00:00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x v="0"/>
    <d v="2015-07-29T12:00:00"/>
    <b v="0"/>
    <n v="64"/>
    <b v="1"/>
    <s v="theater/plays"/>
    <n v="102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x v="2"/>
    <d v="2016-03-13T19:12:53"/>
    <b v="0"/>
    <n v="23"/>
    <b v="1"/>
    <s v="theater/plays"/>
    <n v="141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x v="2"/>
    <d v="2016-05-01T12:55:58"/>
    <b v="0"/>
    <n v="238"/>
    <b v="1"/>
    <s v="theater/plays"/>
    <n v="110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x v="2"/>
    <d v="2016-04-28T11:20:32"/>
    <b v="0"/>
    <n v="33"/>
    <b v="1"/>
    <s v="theater/plays"/>
    <n v="10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x v="0"/>
    <d v="2015-07-14T14:32:3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x v="2"/>
    <d v="2016-06-01T13:57: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x v="0"/>
    <d v="2015-07-20T22:00:00"/>
    <b v="0"/>
    <n v="29"/>
    <b v="1"/>
    <s v="theater/plays"/>
    <n v="103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x v="2"/>
    <d v="2016-11-30T21:23:3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x v="2"/>
    <d v="2016-07-31T06:00:00"/>
    <b v="0"/>
    <n v="108"/>
    <b v="1"/>
    <s v="theater/plays"/>
    <n v="130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x v="1"/>
    <d v="2017-03-12T22:40:05"/>
    <b v="0"/>
    <n v="104"/>
    <b v="0"/>
    <s v="technology/wearables"/>
    <n v="40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x v="2"/>
    <d v="2016-07-21T12:30:00"/>
    <b v="0"/>
    <n v="86"/>
    <b v="0"/>
    <s v="technology/wearables"/>
    <n v="26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x v="3"/>
    <d v="2014-12-04T05:58:54"/>
    <b v="0"/>
    <n v="356"/>
    <b v="0"/>
    <s v="technology/wearables"/>
    <n v="65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x v="2"/>
    <d v="2016-02-17T07:04:39"/>
    <b v="0"/>
    <n v="45"/>
    <b v="0"/>
    <s v="technology/wearables"/>
    <n v="12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x v="2"/>
    <d v="2016-10-08T09:43:32"/>
    <b v="0"/>
    <n v="38"/>
    <b v="0"/>
    <s v="technology/wearables"/>
    <n v="1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x v="0"/>
    <d v="2015-10-15T16:11:08"/>
    <b v="0"/>
    <n v="35"/>
    <b v="0"/>
    <s v="technology/wearables"/>
    <n v="112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x v="2"/>
    <d v="2016-08-19T11:00:50"/>
    <b v="0"/>
    <n v="24"/>
    <b v="0"/>
    <s v="technology/wearables"/>
    <n v="16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x v="2"/>
    <d v="2016-11-30T15:15: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x v="0"/>
    <d v="2015-04-18T11:52:0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x v="2"/>
    <d v="2016-03-03T12:01:54"/>
    <b v="0"/>
    <n v="122"/>
    <b v="0"/>
    <s v="technology/wearables"/>
    <n v="31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x v="2"/>
    <d v="2016-10-21T11:04:20"/>
    <b v="0"/>
    <n v="11"/>
    <b v="0"/>
    <s v="technology/wearables"/>
    <n v="1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x v="0"/>
    <d v="2015-11-05T20:00:00"/>
    <b v="0"/>
    <n v="248"/>
    <b v="0"/>
    <s v="technology/wearables"/>
    <n v="40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x v="2"/>
    <d v="2016-02-28T18:05: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x v="2"/>
    <d v="2016-07-21T09:00:00"/>
    <b v="0"/>
    <n v="19"/>
    <b v="0"/>
    <s v="technology/wearables"/>
    <n v="6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x v="3"/>
    <d v="2015-01-10T20:02:52"/>
    <b v="0"/>
    <n v="135"/>
    <b v="0"/>
    <s v="technology/wearables"/>
    <n v="1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x v="3"/>
    <d v="2014-07-11T11:00:00"/>
    <b v="0"/>
    <n v="9"/>
    <b v="0"/>
    <s v="technology/wearables"/>
    <n v="15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x v="2"/>
    <d v="2016-12-30T18:00:00"/>
    <b v="0"/>
    <n v="3"/>
    <b v="0"/>
    <s v="technology/wearables"/>
    <n v="1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x v="2"/>
    <d v="2016-12-23T12:58:57"/>
    <b v="0"/>
    <n v="7"/>
    <b v="0"/>
    <s v="technology/wearables"/>
    <n v="1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x v="0"/>
    <d v="2015-05-21T10:45: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x v="2"/>
    <d v="2016-04-26T01:55:00"/>
    <b v="0"/>
    <n v="44"/>
    <b v="0"/>
    <s v="technology/wearables"/>
    <n v="9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x v="2"/>
    <d v="2016-10-13T10:12:32"/>
    <b v="0"/>
    <n v="90"/>
    <b v="0"/>
    <s v="technology/wearables"/>
    <n v="10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x v="2"/>
    <d v="2016-12-29T21:03:5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x v="3"/>
    <d v="2015-01-15T14:00:28"/>
    <b v="0"/>
    <n v="11"/>
    <b v="0"/>
    <s v="technology/wearables"/>
    <n v="1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x v="0"/>
    <d v="2015-05-29T11:17:15"/>
    <b v="0"/>
    <n v="41"/>
    <b v="0"/>
    <s v="technology/wearables"/>
    <n v="4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x v="2"/>
    <d v="2016-10-14T10:25:34"/>
    <b v="0"/>
    <n v="15"/>
    <b v="0"/>
    <s v="technology/wearables"/>
    <n v="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x v="3"/>
    <d v="2014-12-02T01:19:05"/>
    <b v="0"/>
    <n v="9"/>
    <b v="0"/>
    <s v="technology/wearables"/>
    <n v="1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x v="2"/>
    <d v="2016-07-01T23:00:00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x v="2"/>
    <d v="2016-08-17T07:05: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x v="2"/>
    <d v="2017-01-26T20:26:4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x v="3"/>
    <d v="2014-07-15T21:33:4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x v="2"/>
    <d v="2016-03-11T13:34:47"/>
    <b v="0"/>
    <n v="276"/>
    <b v="0"/>
    <s v="technology/wearables"/>
    <n v="11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x v="0"/>
    <d v="2015-12-05T17:28:2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x v="3"/>
    <d v="2014-12-17T15:43:48"/>
    <b v="0"/>
    <n v="224"/>
    <b v="0"/>
    <s v="technology/wearables"/>
    <n v="8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x v="1"/>
    <d v="2017-03-03T08:51:19"/>
    <b v="0"/>
    <n v="140"/>
    <b v="0"/>
    <s v="technology/wearables"/>
    <n v="49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x v="0"/>
    <d v="2015-08-02T14:17:13"/>
    <b v="0"/>
    <n v="15"/>
    <b v="0"/>
    <s v="technology/wearables"/>
    <n v="3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x v="3"/>
    <d v="2014-12-08T11:31:55"/>
    <b v="0"/>
    <n v="37"/>
    <b v="0"/>
    <s v="technology/wearables"/>
    <n v="7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x v="3"/>
    <d v="2014-08-15T09:17:3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x v="2"/>
    <d v="2016-10-01T09:58:37"/>
    <b v="0"/>
    <n v="46"/>
    <b v="0"/>
    <s v="technology/wearables"/>
    <n v="70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x v="0"/>
    <d v="2015-07-17T14:35: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x v="2"/>
    <d v="2016-08-18T22:59:00"/>
    <b v="0"/>
    <n v="323"/>
    <b v="0"/>
    <s v="technology/wearables"/>
    <n v="102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x v="2"/>
    <d v="2016-06-30T13:57:19"/>
    <b v="0"/>
    <n v="139"/>
    <b v="1"/>
    <s v="publishing/nonfiction"/>
    <n v="378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x v="3"/>
    <d v="2014-07-14T14:32:3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x v="4"/>
    <d v="2013-06-26T20:49:11"/>
    <b v="0"/>
    <n v="149"/>
    <b v="1"/>
    <s v="publishing/nonfiction"/>
    <n v="147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x v="0"/>
    <d v="2015-03-07T10:18:45"/>
    <b v="0"/>
    <n v="31"/>
    <b v="1"/>
    <s v="publishing/nonfiction"/>
    <n v="10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x v="3"/>
    <d v="2014-12-18T07:08:53"/>
    <b v="0"/>
    <n v="26"/>
    <b v="1"/>
    <s v="publishing/nonfiction"/>
    <n v="102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x v="0"/>
    <d v="2015-12-16T01:59:00"/>
    <b v="0"/>
    <n v="172"/>
    <b v="1"/>
    <s v="publishing/nonfiction"/>
    <n v="204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x v="0"/>
    <d v="2015-12-25T19:18:54"/>
    <b v="0"/>
    <n v="78"/>
    <b v="1"/>
    <s v="publishing/nonfiction"/>
    <n v="104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x v="2"/>
    <d v="2016-02-12T12:45:44"/>
    <b v="0"/>
    <n v="120"/>
    <b v="1"/>
    <s v="publishing/nonfiction"/>
    <n v="1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x v="0"/>
    <d v="2015-09-04T22:59:00"/>
    <b v="0"/>
    <n v="227"/>
    <b v="1"/>
    <s v="publishing/nonfiction"/>
    <n v="136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x v="4"/>
    <d v="2013-03-10T19:00:00"/>
    <b v="0"/>
    <n v="42"/>
    <b v="1"/>
    <s v="publishing/nonfiction"/>
    <n v="134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x v="2"/>
    <d v="2016-06-11T14:22:59"/>
    <b v="0"/>
    <n v="64"/>
    <b v="1"/>
    <s v="publishing/nonfiction"/>
    <n v="130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x v="5"/>
    <d v="2012-11-30T05:00:00"/>
    <b v="0"/>
    <n v="121"/>
    <b v="1"/>
    <s v="publishing/nonfiction"/>
    <n v="123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x v="4"/>
    <d v="2013-07-04T19:56:00"/>
    <b v="0"/>
    <n v="87"/>
    <b v="1"/>
    <s v="publishing/nonfiction"/>
    <n v="183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x v="4"/>
    <d v="2013-03-01T00:59:00"/>
    <b v="0"/>
    <n v="65"/>
    <b v="1"/>
    <s v="publishing/nonfiction"/>
    <n v="125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x v="6"/>
    <d v="2011-06-25T08:42:03"/>
    <b v="0"/>
    <n v="49"/>
    <b v="1"/>
    <s v="publishing/nonfiction"/>
    <n v="112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x v="6"/>
    <d v="2011-07-06T14:33:10"/>
    <b v="0"/>
    <n v="19"/>
    <b v="1"/>
    <s v="publishing/nonfiction"/>
    <n v="116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x v="5"/>
    <d v="2012-08-02T16:37:00"/>
    <b v="0"/>
    <n v="81"/>
    <b v="1"/>
    <s v="publishing/nonfiction"/>
    <n v="173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x v="3"/>
    <d v="2014-06-21T12:12:52"/>
    <b v="0"/>
    <n v="264"/>
    <b v="1"/>
    <s v="publishing/nonfiction"/>
    <n v="126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x v="4"/>
    <d v="2013-09-07T17:25: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x v="2"/>
    <d v="2016-02-15T02:59:00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x v="3"/>
    <d v="2015-01-07T11:41:46"/>
    <b v="0"/>
    <n v="144"/>
    <b v="1"/>
    <s v="music/rock"/>
    <n v="119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x v="0"/>
    <d v="2015-03-16T11:35:52"/>
    <b v="0"/>
    <n v="92"/>
    <b v="1"/>
    <s v="music/rock"/>
    <n v="100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x v="3"/>
    <d v="2014-11-26T19:54:23"/>
    <b v="0"/>
    <n v="147"/>
    <b v="1"/>
    <s v="music/rock"/>
    <n v="126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x v="0"/>
    <d v="2015-11-13T20:04:10"/>
    <b v="0"/>
    <n v="90"/>
    <b v="1"/>
    <s v="music/rock"/>
    <n v="114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x v="0"/>
    <d v="2015-06-14T23:34:54"/>
    <b v="0"/>
    <n v="87"/>
    <b v="1"/>
    <s v="music/rock"/>
    <n v="111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x v="3"/>
    <d v="2014-04-11T09:15:46"/>
    <b v="0"/>
    <n v="406"/>
    <b v="1"/>
    <s v="music/rock"/>
    <n v="105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x v="4"/>
    <d v="2013-10-15T19:04:5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x v="0"/>
    <d v="2015-05-07T13:12:22"/>
    <b v="0"/>
    <n v="70"/>
    <b v="1"/>
    <s v="music/rock"/>
    <n v="107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x v="5"/>
    <d v="2012-07-12T12:45: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x v="2"/>
    <d v="2016-12-30T17:50:33"/>
    <b v="0"/>
    <n v="52"/>
    <b v="1"/>
    <s v="music/rock"/>
    <n v="105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x v="2"/>
    <d v="2016-03-24T21:53:08"/>
    <b v="0"/>
    <n v="66"/>
    <b v="1"/>
    <s v="music/rock"/>
    <n v="189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x v="2"/>
    <d v="2017-01-14T20:35:19"/>
    <b v="0"/>
    <n v="109"/>
    <b v="1"/>
    <s v="music/rock"/>
    <n v="171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x v="2"/>
    <d v="2016-12-03T12:03:26"/>
    <b v="0"/>
    <n v="168"/>
    <b v="1"/>
    <s v="music/rock"/>
    <n v="252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x v="1"/>
    <d v="2017-02-02T23:11:00"/>
    <b v="0"/>
    <n v="31"/>
    <b v="1"/>
    <s v="music/rock"/>
    <n v="1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x v="1378"/>
    <x v="2"/>
    <d v="2016-08-01T13:13:30"/>
    <b v="0"/>
    <n v="133"/>
    <b v="1"/>
    <s v="music/rock"/>
    <n v="203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x v="0"/>
    <d v="2015-06-05T06:47:56"/>
    <b v="0"/>
    <n v="151"/>
    <b v="1"/>
    <s v="music/rock"/>
    <n v="112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x v="0"/>
    <d v="2015-06-08T21:00:0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x v="2"/>
    <d v="2016-12-29T00:08:45"/>
    <b v="0"/>
    <n v="73"/>
    <b v="1"/>
    <s v="music/rock"/>
    <n v="107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x v="4"/>
    <d v="2013-05-06T14:12:16"/>
    <b v="0"/>
    <n v="148"/>
    <b v="1"/>
    <s v="music/rock"/>
    <n v="104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x v="2"/>
    <d v="2016-12-22T20:47:58"/>
    <b v="0"/>
    <n v="93"/>
    <b v="1"/>
    <s v="music/rock"/>
    <n v="212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x v="0"/>
    <d v="2015-07-05T12:38:42"/>
    <b v="0"/>
    <n v="63"/>
    <b v="1"/>
    <s v="music/rock"/>
    <n v="124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x v="2"/>
    <d v="2016-04-29T07:11:00"/>
    <b v="0"/>
    <n v="134"/>
    <b v="1"/>
    <s v="music/rock"/>
    <n v="110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x v="0"/>
    <d v="2015-07-29T10:31:2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x v="0"/>
    <d v="2015-06-02T23:30:00"/>
    <b v="0"/>
    <n v="78"/>
    <b v="1"/>
    <s v="music/rock"/>
    <n v="137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x v="2"/>
    <d v="2016-10-17T11:14:00"/>
    <b v="0"/>
    <n v="112"/>
    <b v="1"/>
    <s v="music/rock"/>
    <n v="135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x v="2"/>
    <d v="2016-08-13T06:32:37"/>
    <b v="0"/>
    <n v="34"/>
    <b v="1"/>
    <s v="music/rock"/>
    <n v="145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x v="0"/>
    <d v="2015-04-27T12:12:00"/>
    <b v="0"/>
    <n v="19"/>
    <b v="1"/>
    <s v="music/rock"/>
    <n v="109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x v="0"/>
    <d v="2015-08-21T23:59:00"/>
    <b v="0"/>
    <n v="13"/>
    <b v="1"/>
    <s v="music/rock"/>
    <n v="110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x v="2"/>
    <d v="2016-03-02T22:43:06"/>
    <b v="0"/>
    <n v="104"/>
    <b v="1"/>
    <s v="music/rock"/>
    <n v="114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x v="2"/>
    <d v="2016-08-01T11:22:03"/>
    <b v="0"/>
    <n v="52"/>
    <b v="1"/>
    <s v="music/rock"/>
    <n v="102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x v="1"/>
    <d v="2017-02-28T22:00:00"/>
    <b v="0"/>
    <n v="17"/>
    <b v="1"/>
    <s v="music/rock"/>
    <n v="122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x v="2"/>
    <d v="2017-01-14T16:48:01"/>
    <b v="0"/>
    <n v="82"/>
    <b v="1"/>
    <s v="music/rock"/>
    <n v="112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x v="0"/>
    <d v="2015-02-13T18:58:02"/>
    <b v="0"/>
    <n v="73"/>
    <b v="1"/>
    <s v="music/rock"/>
    <n v="107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x v="2"/>
    <d v="2016-10-27T16:19:00"/>
    <b v="0"/>
    <n v="158"/>
    <b v="1"/>
    <s v="music/rock"/>
    <n v="114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x v="2"/>
    <d v="2016-07-05T15:58:54"/>
    <b v="0"/>
    <n v="65"/>
    <b v="1"/>
    <s v="music/rock"/>
    <n v="110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x v="3"/>
    <d v="2014-10-06T19:06:13"/>
    <b v="0"/>
    <n v="184"/>
    <b v="1"/>
    <s v="music/rock"/>
    <n v="126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x v="2"/>
    <d v="2016-06-12T00:30:00"/>
    <b v="0"/>
    <n v="34"/>
    <b v="1"/>
    <s v="music/rock"/>
    <n v="167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x v="4"/>
    <d v="2013-05-26T18:54:34"/>
    <b v="0"/>
    <n v="240"/>
    <b v="1"/>
    <s v="music/rock"/>
    <n v="497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x v="0"/>
    <d v="2015-04-30T19:16:51"/>
    <b v="0"/>
    <n v="113"/>
    <b v="1"/>
    <s v="music/rock"/>
    <n v="10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x v="4"/>
    <d v="2013-07-25T20:30:35"/>
    <b v="0"/>
    <n v="66"/>
    <b v="1"/>
    <s v="music/rock"/>
    <n v="103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x v="0"/>
    <d v="2015-02-22T07:14:4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x v="3"/>
    <d v="2014-11-28T12:20:01"/>
    <b v="1"/>
    <n v="17"/>
    <b v="0"/>
    <s v="publishing/translations"/>
    <n v="0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x v="0"/>
    <d v="2015-12-12T05:00:00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x v="3"/>
    <d v="2014-08-12T07:52:5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x v="0"/>
    <d v="2015-11-13T16:55: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x v="3"/>
    <d v="2014-12-31T23:12:1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x v="2"/>
    <d v="2016-06-03T02:38:4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x v="0"/>
    <d v="2015-02-05T20:25:00"/>
    <b v="0"/>
    <n v="3"/>
    <b v="0"/>
    <s v="publishing/translations"/>
    <n v="0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x v="3"/>
    <d v="2014-12-03T20:31:39"/>
    <b v="0"/>
    <n v="13"/>
    <b v="0"/>
    <s v="publishing/translations"/>
    <n v="5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x v="0"/>
    <d v="2016-02-20T05:29:3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x v="2"/>
    <d v="2017-01-03T01:04:2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x v="0"/>
    <d v="2015-08-16T11:13:11"/>
    <b v="0"/>
    <n v="9"/>
    <b v="0"/>
    <s v="publishing/translations"/>
    <n v="18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x v="0"/>
    <d v="2015-11-21T18:13:3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x v="0"/>
    <d v="2015-09-15T06:11:00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x v="2"/>
    <d v="2016-02-25T05:57:1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x v="2"/>
    <d v="2016-10-09T05:56:5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x v="2"/>
    <d v="2016-06-28T11:01:2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x v="0"/>
    <d v="2015-02-08T16:58:2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x v="2"/>
    <d v="2016-09-21T00:45: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x v="0"/>
    <d v="2016-01-01T03:38:5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x v="2"/>
    <d v="2016-11-15T13:13:22"/>
    <b v="0"/>
    <n v="14"/>
    <b v="0"/>
    <s v="publishing/translations"/>
    <n v="20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x v="0"/>
    <d v="2015-04-28T22:09:1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x v="0"/>
    <d v="2015-08-24T04:22:0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x v="2"/>
    <d v="2016-09-18T15:26:2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x v="2"/>
    <d v="2016-04-02T03:06:5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x v="0"/>
    <d v="2015-04-09T20:27:2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x v="3"/>
    <d v="2014-12-19T14:31:2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x v="0"/>
    <d v="2015-11-26T01:03:36"/>
    <b v="0"/>
    <n v="47"/>
    <b v="0"/>
    <s v="publishing/translations"/>
    <n v="3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x v="0"/>
    <d v="2015-07-20T13:43:4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x v="2"/>
    <d v="2016-12-10T06:00:00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x v="0"/>
    <d v="2015-06-08T10:00:00"/>
    <b v="0"/>
    <n v="11"/>
    <b v="0"/>
    <s v="publishing/translations"/>
    <n v="10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x v="0"/>
    <d v="2015-10-11T13:43:4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x v="2"/>
    <d v="2016-02-21T03:24:1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x v="3"/>
    <d v="2014-07-12T23:59:00"/>
    <b v="0"/>
    <n v="22"/>
    <b v="0"/>
    <s v="publishing/translations"/>
    <n v="27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x v="2"/>
    <d v="2016-04-27T08:55:00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x v="0"/>
    <d v="2015-03-07T14:55: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x v="2"/>
    <d v="2016-05-26T12:57:4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x v="0"/>
    <d v="2015-09-11T13:22:49"/>
    <b v="0"/>
    <n v="3"/>
    <b v="0"/>
    <s v="publishing/translations"/>
    <n v="1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x v="2"/>
    <d v="2016-05-25T10:29:1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x v="2"/>
    <d v="2017-01-02T17:13:2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x v="0"/>
    <d v="2015-09-12T15:57:4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x v="0"/>
    <d v="2015-06-14T08:00: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x v="2"/>
    <d v="2016-04-21T05:44:3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x v="2"/>
    <d v="2016-07-08T12:32:1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x v="0"/>
    <d v="2015-05-22T00:25:00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x v="0"/>
    <d v="2015-05-10T14:28:2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x v="2"/>
    <d v="2016-02-19T23:06:3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x v="3"/>
    <d v="2014-11-18T19:00: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x v="3"/>
    <d v="2014-07-28T11:52:4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x v="1"/>
    <d v="2017-04-15T10:42:2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x v="2"/>
    <d v="2016-04-24T16:59:0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x v="3"/>
    <d v="2014-09-05T08:39:0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x v="2"/>
    <d v="2017-01-03T11:02:45"/>
    <b v="0"/>
    <n v="3"/>
    <b v="0"/>
    <s v="publishing/translations"/>
    <n v="3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x v="0"/>
    <d v="2015-11-11T17:30: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x v="3"/>
    <d v="2014-08-10T23:00:0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x v="0"/>
    <d v="2015-12-02T12:25:00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x v="3"/>
    <d v="2014-11-30T18:45:0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x v="3"/>
    <d v="2014-10-20T19:00:00"/>
    <b v="1"/>
    <n v="340"/>
    <b v="1"/>
    <s v="publishing/radio &amp; podcasts"/>
    <n v="101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x v="4"/>
    <d v="2013-04-10T10:54:31"/>
    <b v="1"/>
    <n v="150"/>
    <b v="1"/>
    <s v="publishing/radio &amp; podcasts"/>
    <n v="109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x v="4"/>
    <d v="2013-04-07T15:52:1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x v="1464"/>
    <x v="4"/>
    <d v="2013-02-16T10:52:38"/>
    <b v="1"/>
    <n v="234"/>
    <b v="1"/>
    <s v="publishing/radio &amp; podcasts"/>
    <n v="163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x v="5"/>
    <d v="2012-03-21T22:00:00"/>
    <b v="1"/>
    <n v="2602"/>
    <b v="1"/>
    <s v="publishing/radio &amp; podcasts"/>
    <n v="456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x v="0"/>
    <d v="2016-01-12T00:00:00"/>
    <b v="1"/>
    <n v="248"/>
    <b v="1"/>
    <s v="publishing/radio &amp; podcasts"/>
    <n v="108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x v="5"/>
    <d v="2012-03-25T13:14:4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x v="6"/>
    <d v="2011-06-11T19:20:49"/>
    <b v="1"/>
    <n v="293"/>
    <b v="1"/>
    <s v="publishing/radio &amp; podcasts"/>
    <n v="102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x v="4"/>
    <d v="2013-02-15T09:21:49"/>
    <b v="1"/>
    <n v="321"/>
    <b v="1"/>
    <s v="publishing/radio &amp; podcasts"/>
    <n v="108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x v="5"/>
    <d v="2012-12-28T14:51:03"/>
    <b v="1"/>
    <n v="81"/>
    <b v="1"/>
    <s v="publishing/radio &amp; podcasts"/>
    <n v="125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x v="0"/>
    <d v="2015-04-09T17:58:54"/>
    <b v="1"/>
    <n v="343"/>
    <b v="1"/>
    <s v="publishing/radio &amp; podcasts"/>
    <n v="104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x v="4"/>
    <d v="2013-10-16T08:01:43"/>
    <b v="1"/>
    <n v="336"/>
    <b v="1"/>
    <s v="publishing/radio &amp; podcasts"/>
    <n v="139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x v="1473"/>
    <x v="5"/>
    <d v="2012-03-01T18:30:39"/>
    <b v="1"/>
    <n v="47"/>
    <b v="1"/>
    <s v="publishing/radio &amp; podcasts"/>
    <n v="12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x v="4"/>
    <d v="2013-09-13T12:28:12"/>
    <b v="1"/>
    <n v="76"/>
    <b v="1"/>
    <s v="publishing/radio &amp; podcasts"/>
    <n v="112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x v="3"/>
    <d v="2014-12-19T23:59:00"/>
    <b v="1"/>
    <n v="441"/>
    <b v="1"/>
    <s v="publishing/radio &amp; podcasts"/>
    <n v="189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x v="6"/>
    <d v="2011-09-09T20:00:22"/>
    <b v="1"/>
    <n v="916"/>
    <b v="1"/>
    <s v="publishing/radio &amp; podcasts"/>
    <n v="662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x v="6"/>
    <d v="2011-12-22T22:00:00"/>
    <b v="1"/>
    <n v="369"/>
    <b v="1"/>
    <s v="publishing/radio &amp; podcasts"/>
    <n v="11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x v="4"/>
    <d v="2013-05-14T15:55:13"/>
    <b v="1"/>
    <n v="20242"/>
    <b v="1"/>
    <s v="publishing/radio &amp; podcasts"/>
    <n v="118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x v="3"/>
    <d v="2014-05-09T22:59:00"/>
    <b v="1"/>
    <n v="71"/>
    <b v="1"/>
    <s v="publishing/radio &amp; podcasts"/>
    <n v="137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x v="4"/>
    <d v="2013-07-26T12:00:00"/>
    <b v="1"/>
    <n v="635"/>
    <b v="1"/>
    <s v="publishing/radio &amp; podcasts"/>
    <n v="117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x v="4"/>
    <d v="2013-11-02T17:09:0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x v="5"/>
    <d v="2012-09-07T02:51:00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x v="2"/>
    <d v="2016-07-21T23:37:5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x v="5"/>
    <d v="2012-07-21T09:51:00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x v="0"/>
    <d v="2015-06-20T14:06:1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x v="0"/>
    <d v="2015-02-26T23:02:4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x v="2"/>
    <d v="2016-08-02T17:01:1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x v="4"/>
    <d v="2014-01-05T08:31:0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x v="5"/>
    <d v="2012-11-15T10:40: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x v="4"/>
    <d v="2013-10-02T08:27:54"/>
    <b v="0"/>
    <n v="19"/>
    <b v="0"/>
    <s v="publishing/fiction"/>
    <n v="31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x v="3"/>
    <d v="2015-02-15T10:38:00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x v="6"/>
    <d v="2011-06-18T16:14:0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x v="4"/>
    <d v="2013-06-16T15:47:5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x v="0"/>
    <d v="2015-04-03T10:38:00"/>
    <b v="0"/>
    <n v="11"/>
    <b v="0"/>
    <s v="publishing/fiction"/>
    <n v="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x v="6"/>
    <d v="2011-08-27T13:57:1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x v="3"/>
    <d v="2014-09-16T06:24:1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x v="4"/>
    <d v="2013-07-31T14:43:00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x v="3"/>
    <d v="2014-09-03T18:36:1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x v="2"/>
    <d v="2016-08-04T19:10: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x v="4"/>
    <d v="2013-05-01T16:42:37"/>
    <b v="0"/>
    <n v="15"/>
    <b v="0"/>
    <s v="publishing/fiction"/>
    <n v="2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x v="0"/>
    <d v="2015-07-08T09:00:23"/>
    <b v="1"/>
    <n v="885"/>
    <b v="1"/>
    <s v="photography/photobooks"/>
    <n v="166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x v="2"/>
    <d v="2016-03-25T17:00:00"/>
    <b v="1"/>
    <n v="329"/>
    <b v="1"/>
    <s v="photography/photobooks"/>
    <n v="101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x v="2"/>
    <d v="2016-10-23T03:20:01"/>
    <b v="1"/>
    <n v="71"/>
    <b v="1"/>
    <s v="photography/photobooks"/>
    <n v="108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x v="3"/>
    <d v="2014-06-10T03:33:00"/>
    <b v="1"/>
    <n v="269"/>
    <b v="1"/>
    <s v="photography/photobooks"/>
    <n v="27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x v="2"/>
    <d v="2016-03-22T15:01:00"/>
    <b v="1"/>
    <n v="345"/>
    <b v="1"/>
    <s v="photography/photobooks"/>
    <n v="104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x v="3"/>
    <d v="2014-07-24T13:51:44"/>
    <b v="1"/>
    <n v="43"/>
    <b v="1"/>
    <s v="photography/photobooks"/>
    <n v="11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x v="7"/>
    <d v="2010-05-15T03:10:00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x v="3"/>
    <d v="2014-06-27T09:44:41"/>
    <b v="1"/>
    <n v="211"/>
    <b v="1"/>
    <s v="photography/photobooks"/>
    <n v="111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x v="1"/>
    <d v="2017-02-14T17:59:00"/>
    <b v="1"/>
    <n v="196"/>
    <b v="1"/>
    <s v="photography/photobooks"/>
    <n v="12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x v="3"/>
    <d v="2014-07-19T04:14:38"/>
    <b v="1"/>
    <n v="405"/>
    <b v="1"/>
    <s v="photography/photobooks"/>
    <n v="1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x v="0"/>
    <d v="2015-11-18T10:00:04"/>
    <b v="1"/>
    <n v="206"/>
    <b v="1"/>
    <s v="photography/photobooks"/>
    <n v="112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x v="1"/>
    <d v="2017-02-05T11:25:39"/>
    <b v="1"/>
    <n v="335"/>
    <b v="1"/>
    <s v="photography/photobooks"/>
    <n v="559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x v="3"/>
    <d v="2014-07-16T10:17:46"/>
    <b v="1"/>
    <n v="215"/>
    <b v="1"/>
    <s v="photography/photobooks"/>
    <n v="150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x v="0"/>
    <d v="2015-09-27T09:20:40"/>
    <b v="1"/>
    <n v="176"/>
    <b v="1"/>
    <s v="photography/photobooks"/>
    <n v="10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x v="2"/>
    <d v="2016-03-16T00:04:57"/>
    <b v="1"/>
    <n v="555"/>
    <b v="1"/>
    <s v="photography/photobooks"/>
    <n v="157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x v="2"/>
    <d v="2016-10-06T09:00:00"/>
    <b v="1"/>
    <n v="116"/>
    <b v="1"/>
    <s v="photography/photobooks"/>
    <n v="109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x v="3"/>
    <d v="2014-12-06T01:00:00"/>
    <b v="1"/>
    <n v="615"/>
    <b v="1"/>
    <s v="photography/photobooks"/>
    <n v="162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x v="3"/>
    <d v="2014-05-31T14:40:52"/>
    <b v="1"/>
    <n v="236"/>
    <b v="1"/>
    <s v="photography/photobooks"/>
    <n v="20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x v="3"/>
    <d v="2014-06-20T16:59:00"/>
    <b v="1"/>
    <n v="145"/>
    <b v="1"/>
    <s v="photography/photobooks"/>
    <n v="103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x v="3"/>
    <d v="2014-12-18T23:00:00"/>
    <b v="1"/>
    <n v="167"/>
    <b v="1"/>
    <s v="photography/photobooks"/>
    <n v="10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x v="2"/>
    <d v="2016-06-06T23:01:31"/>
    <b v="1"/>
    <n v="235"/>
    <b v="1"/>
    <s v="photography/photobooks"/>
    <n v="107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x v="3"/>
    <d v="2014-10-17T14:55:39"/>
    <b v="1"/>
    <n v="452"/>
    <b v="1"/>
    <s v="photography/photobooks"/>
    <n v="139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x v="3"/>
    <d v="2014-12-22T19:00:00"/>
    <b v="1"/>
    <n v="241"/>
    <b v="1"/>
    <s v="photography/photobooks"/>
    <n v="1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x v="1"/>
    <d v="2017-02-20T07:01:30"/>
    <b v="1"/>
    <n v="28"/>
    <b v="1"/>
    <s v="photography/photobooks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x v="2"/>
    <d v="2016-08-18T11:52:18"/>
    <b v="1"/>
    <n v="140"/>
    <b v="1"/>
    <s v="photography/photobooks"/>
    <n v="174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x v="0"/>
    <d v="2016-01-19T01:37:27"/>
    <b v="1"/>
    <n v="280"/>
    <b v="1"/>
    <s v="photography/photobooks"/>
    <n v="120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x v="1"/>
    <d v="2017-03-14T08:24:46"/>
    <b v="1"/>
    <n v="70"/>
    <b v="1"/>
    <s v="photography/photobooks"/>
    <n v="110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x v="1"/>
    <d v="2017-01-31T19:00:00"/>
    <b v="1"/>
    <n v="160"/>
    <b v="1"/>
    <s v="photography/photobooks"/>
    <n v="282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x v="0"/>
    <d v="2015-03-19T09:05:20"/>
    <b v="1"/>
    <n v="141"/>
    <b v="1"/>
    <s v="photography/photobooks"/>
    <n v="101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x v="0"/>
    <d v="2015-10-23T13:24:55"/>
    <b v="1"/>
    <n v="874"/>
    <b v="1"/>
    <s v="photography/photobooks"/>
    <n v="135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x v="3"/>
    <d v="2014-11-30T22:00:00"/>
    <b v="1"/>
    <n v="73"/>
    <b v="1"/>
    <s v="photography/photobooks"/>
    <n v="176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x v="2"/>
    <d v="2016-02-15T10:00:00"/>
    <b v="1"/>
    <n v="294"/>
    <b v="1"/>
    <s v="photography/photobooks"/>
    <n v="48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x v="2"/>
    <d v="2016-05-01T22:59:00"/>
    <b v="1"/>
    <n v="740"/>
    <b v="1"/>
    <s v="photography/photobooks"/>
    <n v="145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x v="0"/>
    <d v="2015-09-04T11:11:02"/>
    <b v="1"/>
    <n v="369"/>
    <b v="1"/>
    <s v="photography/photobooks"/>
    <n v="418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x v="2"/>
    <d v="2016-05-23T17:00:00"/>
    <b v="1"/>
    <n v="110"/>
    <b v="1"/>
    <s v="photography/photobooks"/>
    <n v="132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x v="0"/>
    <d v="2015-08-27T14:15:10"/>
    <b v="1"/>
    <n v="455"/>
    <b v="1"/>
    <s v="photography/photobooks"/>
    <n v="250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x v="2"/>
    <d v="2016-08-06T13:00:00"/>
    <b v="1"/>
    <n v="224"/>
    <b v="1"/>
    <s v="photography/photobooks"/>
    <n v="180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x v="3"/>
    <d v="2015-01-22T13:46:10"/>
    <b v="1"/>
    <n v="46"/>
    <b v="1"/>
    <s v="photography/photobooks"/>
    <n v="10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x v="2"/>
    <d v="2017-01-03T17:03:39"/>
    <b v="0"/>
    <n v="284"/>
    <b v="1"/>
    <s v="photography/photobooks"/>
    <n v="136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x v="3"/>
    <d v="2014-11-25T20:15:00"/>
    <b v="1"/>
    <n v="98"/>
    <b v="1"/>
    <s v="photography/photobooks"/>
    <n v="11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x v="3"/>
    <d v="2014-12-31T12:05: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x v="0"/>
    <d v="2015-06-30T18:55: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x v="3"/>
    <d v="2014-11-22T08:13:5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x v="0"/>
    <d v="2015-03-31T19:18:00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x v="0"/>
    <d v="2015-03-02T16:16:00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x v="3"/>
    <d v="2014-09-17T00:06:39"/>
    <b v="0"/>
    <n v="11"/>
    <b v="0"/>
    <s v="photography/nature"/>
    <n v="2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x v="1"/>
    <d v="2017-02-23T05:14:4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x v="0"/>
    <d v="2015-11-08T17:10: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x v="0"/>
    <d v="2015-11-02T23:15: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x v="2"/>
    <d v="2016-05-12T05:47:14"/>
    <b v="0"/>
    <n v="7"/>
    <b v="0"/>
    <s v="photography/nature"/>
    <n v="13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x v="0"/>
    <d v="2015-05-27T14:47:1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x v="3"/>
    <d v="2014-09-30T22:59:00"/>
    <b v="0"/>
    <n v="16"/>
    <b v="0"/>
    <s v="photography/nature"/>
    <n v="49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x v="0"/>
    <d v="2015-09-02T01:47:2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x v="0"/>
    <d v="2015-08-02T01:03:1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x v="0"/>
    <d v="2015-09-17T12:00:00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x v="2"/>
    <d v="2016-07-03T22:40:24"/>
    <b v="0"/>
    <n v="12"/>
    <b v="0"/>
    <s v="photography/nature"/>
    <n v="45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x v="3"/>
    <d v="2014-09-20T10:40: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x v="0"/>
    <d v="2015-08-28T07:12:00"/>
    <b v="0"/>
    <n v="3"/>
    <b v="0"/>
    <s v="photography/nature"/>
    <n v="5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x v="0"/>
    <d v="2015-04-28T20:16:3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x v="3"/>
    <d v="2014-11-12T20:29:5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x v="4"/>
    <d v="2013-11-06T21:00: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x v="8"/>
    <d v="2009-12-01T19:50:00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x v="3"/>
    <d v="2014-03-14T11:49:1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x v="0"/>
    <d v="2015-05-28T15:05:00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x v="6"/>
    <d v="2011-06-08T12:31:0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x v="2"/>
    <d v="2016-07-27T17:00:00"/>
    <b v="0"/>
    <n v="59"/>
    <b v="0"/>
    <s v="publishing/art books"/>
    <n v="21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x v="3"/>
    <d v="2014-02-16T19:00:00"/>
    <b v="0"/>
    <n v="13"/>
    <b v="0"/>
    <s v="publishing/art books"/>
    <n v="4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x v="3"/>
    <d v="2014-12-23T20:29:4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x v="1569"/>
    <x v="4"/>
    <d v="2013-05-25T11:18:3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x v="2"/>
    <d v="2016-04-08T13:31:22"/>
    <b v="0"/>
    <n v="52"/>
    <b v="0"/>
    <s v="publishing/art books"/>
    <n v="41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x v="0"/>
    <d v="2015-06-19T13:28:0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x v="2"/>
    <d v="2016-02-28T18:59:00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x v="1"/>
    <d v="2017-03-31T22:59:00"/>
    <b v="0"/>
    <n v="3"/>
    <b v="0"/>
    <s v="publishing/art books"/>
    <n v="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x v="0"/>
    <d v="2015-02-17T17:15:29"/>
    <b v="0"/>
    <n v="6"/>
    <b v="0"/>
    <s v="publishing/art books"/>
    <n v="5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x v="3"/>
    <d v="2014-07-09T07:34:56"/>
    <b v="0"/>
    <n v="35"/>
    <b v="0"/>
    <s v="publishing/art books"/>
    <n v="23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x v="0"/>
    <d v="2015-06-30T16:06:0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x v="5"/>
    <d v="2012-07-24T15:20: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x v="7"/>
    <d v="2010-09-01T21:00:00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x v="4"/>
    <d v="2013-08-28T18:54:5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x v="5"/>
    <d v="2012-05-20T20:12:0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x v="0"/>
    <d v="2015-12-19T05:46:3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x v="0"/>
    <d v="2015-10-26T16:20:00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x v="3"/>
    <d v="2014-09-25T16:43:1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x v="3"/>
    <d v="2014-05-30T10:35: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x v="2"/>
    <d v="2016-12-25T06:00:00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x v="0"/>
    <d v="2015-04-04T20:30: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x v="3"/>
    <d v="2014-12-13T17:49:2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x v="0"/>
    <d v="2015-01-31T15:12:00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x v="0"/>
    <d v="2015-10-09T18:38:0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x v="1590"/>
    <x v="0"/>
    <d v="2015-09-23T15:34:2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x v="2"/>
    <d v="2016-04-03T11:25:41"/>
    <b v="0"/>
    <n v="92"/>
    <b v="0"/>
    <s v="photography/places"/>
    <n v="29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x v="0"/>
    <d v="2015-03-27T19:44:4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x v="0"/>
    <d v="2015-02-28T15:17:3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x v="2"/>
    <d v="2016-05-15T11:21:00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x v="3"/>
    <d v="2014-06-18T15:13:00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x v="3"/>
    <d v="2014-12-13T06:19:2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x v="2"/>
    <d v="2016-09-20T03:29:5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x v="0"/>
    <d v="2015-07-26T11:00: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x v="2"/>
    <d v="2016-04-08T06:56:1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x v="3"/>
    <d v="2014-07-15T00:11:00"/>
    <b v="0"/>
    <n v="9"/>
    <b v="0"/>
    <s v="photography/places"/>
    <n v="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x v="6"/>
    <d v="2011-05-04T21:13:53"/>
    <b v="0"/>
    <n v="56"/>
    <b v="1"/>
    <s v="music/rock"/>
    <n v="108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x v="6"/>
    <d v="2011-10-14T18:00:00"/>
    <b v="0"/>
    <n v="32"/>
    <b v="1"/>
    <s v="music/rock"/>
    <n v="100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x v="6"/>
    <d v="2012-01-27T23:04:19"/>
    <b v="0"/>
    <n v="30"/>
    <b v="1"/>
    <s v="music/rock"/>
    <n v="100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x v="5"/>
    <d v="2012-03-17T14:17:15"/>
    <b v="0"/>
    <n v="70"/>
    <b v="1"/>
    <s v="music/rock"/>
    <n v="122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x v="6"/>
    <d v="2011-08-01T02:00:00"/>
    <b v="0"/>
    <n v="44"/>
    <b v="1"/>
    <s v="music/rock"/>
    <n v="101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x v="7"/>
    <d v="2011-03-23T20:40:38"/>
    <b v="0"/>
    <n v="92"/>
    <b v="1"/>
    <s v="music/rock"/>
    <n v="101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x v="5"/>
    <d v="2012-06-14T14:24:11"/>
    <b v="0"/>
    <n v="205"/>
    <b v="1"/>
    <s v="music/rock"/>
    <n v="145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x v="4"/>
    <d v="2014-01-01T00:26:00"/>
    <b v="0"/>
    <n v="23"/>
    <b v="1"/>
    <s v="music/rock"/>
    <n v="101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x v="6"/>
    <d v="2011-11-02T03:00:00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x v="5"/>
    <d v="2012-12-15T17:11:50"/>
    <b v="0"/>
    <n v="112"/>
    <b v="1"/>
    <s v="music/rock"/>
    <n v="27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x v="4"/>
    <d v="2013-06-04T19:00:32"/>
    <b v="0"/>
    <n v="27"/>
    <b v="1"/>
    <s v="music/rock"/>
    <n v="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x v="5"/>
    <d v="2013-01-02T15:59:4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x v="5"/>
    <d v="2012-07-21T20:40:02"/>
    <b v="0"/>
    <n v="26"/>
    <b v="1"/>
    <s v="music/rock"/>
    <n v="102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x v="3"/>
    <d v="2014-08-03T12:00:00"/>
    <b v="0"/>
    <n v="77"/>
    <b v="1"/>
    <s v="music/rock"/>
    <n v="103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x v="6"/>
    <d v="2011-12-12T21:13:16"/>
    <b v="0"/>
    <n v="136"/>
    <b v="1"/>
    <s v="music/rock"/>
    <n v="114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x v="5"/>
    <d v="2012-11-22T17:00:00"/>
    <b v="0"/>
    <n v="157"/>
    <b v="1"/>
    <s v="music/rock"/>
    <n v="104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x v="4"/>
    <d v="2013-11-01T14:00:00"/>
    <b v="0"/>
    <n v="158"/>
    <b v="1"/>
    <s v="music/rock"/>
    <n v="14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x v="4"/>
    <d v="2013-03-08T10:42:15"/>
    <b v="0"/>
    <n v="27"/>
    <b v="1"/>
    <s v="music/rock"/>
    <n v="105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x v="3"/>
    <d v="2014-09-14T23:28:06"/>
    <b v="0"/>
    <n v="23"/>
    <b v="1"/>
    <s v="music/rock"/>
    <n v="1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x v="4"/>
    <d v="2013-02-23T03:09:00"/>
    <b v="0"/>
    <n v="17"/>
    <b v="1"/>
    <s v="music/rock"/>
    <n v="113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x v="5"/>
    <d v="2012-05-27T22:59:00"/>
    <b v="0"/>
    <n v="37"/>
    <b v="1"/>
    <s v="music/rock"/>
    <n v="121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x v="3"/>
    <d v="2014-12-17T02:59:00"/>
    <b v="0"/>
    <n v="65"/>
    <b v="1"/>
    <s v="music/rock"/>
    <n v="10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x v="4"/>
    <d v="2013-08-27T11:31:29"/>
    <b v="0"/>
    <n v="18"/>
    <b v="1"/>
    <s v="music/rock"/>
    <n v="101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x v="5"/>
    <d v="2013-01-09T03:48:5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x v="5"/>
    <d v="2012-09-11T11:47:33"/>
    <b v="0"/>
    <n v="104"/>
    <b v="1"/>
    <s v="music/rock"/>
    <n v="155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x v="4"/>
    <d v="2013-12-01T16:21:07"/>
    <b v="0"/>
    <n v="108"/>
    <b v="1"/>
    <s v="music/rock"/>
    <n v="1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x v="5"/>
    <d v="2012-11-25T23:59:00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x v="3"/>
    <d v="2014-06-17T12:41:22"/>
    <b v="0"/>
    <n v="88"/>
    <b v="1"/>
    <s v="music/rock"/>
    <n v="101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x v="3"/>
    <d v="2014-02-20T15:48:53"/>
    <b v="0"/>
    <n v="82"/>
    <b v="1"/>
    <s v="music/rock"/>
    <n v="104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x v="5"/>
    <d v="2012-03-02T01:59:00"/>
    <b v="0"/>
    <n v="126"/>
    <b v="1"/>
    <s v="music/rock"/>
    <n v="26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x v="5"/>
    <d v="2012-10-12T15:37:41"/>
    <b v="0"/>
    <n v="133"/>
    <b v="1"/>
    <s v="music/rock"/>
    <n v="156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x v="6"/>
    <d v="2011-09-24T03:10:54"/>
    <b v="0"/>
    <n v="47"/>
    <b v="1"/>
    <s v="music/rock"/>
    <n v="102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x v="6"/>
    <d v="2012-01-16T00:00:00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x v="6"/>
    <d v="2011-06-02T00:59:00"/>
    <b v="0"/>
    <n v="32"/>
    <b v="1"/>
    <s v="music/rock"/>
    <n v="101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x v="2"/>
    <d v="2016-07-11T15:51:01"/>
    <b v="0"/>
    <n v="37"/>
    <b v="1"/>
    <s v="music/rock"/>
    <n v="125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x v="6"/>
    <d v="2011-06-11T23:00:00"/>
    <b v="0"/>
    <n v="87"/>
    <b v="1"/>
    <s v="music/rock"/>
    <n v="104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x v="8"/>
    <d v="2009-12-31T18:39:0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x v="4"/>
    <d v="2013-02-28T16:25:00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x v="5"/>
    <d v="2012-03-03T10:39:2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x v="7"/>
    <d v="2010-08-02T20:59:00"/>
    <b v="0"/>
    <n v="17"/>
    <b v="1"/>
    <s v="music/rock"/>
    <n v="170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x v="3"/>
    <d v="2014-12-19T09:19:0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x v="6"/>
    <d v="2011-06-13T19:35: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x v="5"/>
    <d v="2012-09-24T14:46:52"/>
    <b v="0"/>
    <n v="37"/>
    <b v="1"/>
    <s v="music/pop"/>
    <n v="125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x v="5"/>
    <d v="2012-11-21T21:26:00"/>
    <b v="0"/>
    <n v="128"/>
    <b v="1"/>
    <s v="music/pop"/>
    <n v="11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x v="4"/>
    <d v="2013-09-18T09:49:0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x v="3"/>
    <d v="2014-08-14T13:11:00"/>
    <b v="0"/>
    <n v="83"/>
    <b v="1"/>
    <s v="music/pop"/>
    <n v="110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x v="5"/>
    <d v="2012-06-09T04:49:37"/>
    <b v="0"/>
    <n v="46"/>
    <b v="1"/>
    <s v="music/pop"/>
    <n v="105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x v="6"/>
    <d v="2011-03-20T10:54:42"/>
    <b v="0"/>
    <n v="90"/>
    <b v="1"/>
    <s v="music/pop"/>
    <n v="125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x v="3"/>
    <d v="2014-05-23T11:25:55"/>
    <b v="0"/>
    <n v="81"/>
    <b v="1"/>
    <s v="music/pop"/>
    <n v="101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x v="4"/>
    <d v="2013-10-09T05:27:17"/>
    <b v="0"/>
    <n v="32"/>
    <b v="1"/>
    <s v="music/pop"/>
    <n v="142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x v="6"/>
    <d v="2011-04-26T01:59:0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x v="4"/>
    <d v="2013-11-24T07:49:53"/>
    <b v="0"/>
    <n v="70"/>
    <b v="1"/>
    <s v="music/pop"/>
    <n v="101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x v="6"/>
    <d v="2011-04-24T15:01:36"/>
    <b v="0"/>
    <n v="168"/>
    <b v="1"/>
    <s v="music/pop"/>
    <n v="17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x v="5"/>
    <d v="2012-04-18T16:22:40"/>
    <b v="0"/>
    <n v="34"/>
    <b v="1"/>
    <s v="music/pop"/>
    <n v="120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x v="5"/>
    <d v="2012-04-05T13:00:20"/>
    <b v="0"/>
    <n v="48"/>
    <b v="1"/>
    <s v="music/pop"/>
    <n v="143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x v="5"/>
    <d v="2012-12-13T17:17:32"/>
    <b v="0"/>
    <n v="48"/>
    <b v="1"/>
    <s v="music/pop"/>
    <n v="100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x v="5"/>
    <d v="2012-05-24T13:46:08"/>
    <b v="0"/>
    <n v="221"/>
    <b v="1"/>
    <s v="music/pop"/>
    <n v="105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x v="5"/>
    <d v="2012-12-18T09:20:00"/>
    <b v="0"/>
    <n v="107"/>
    <b v="1"/>
    <s v="music/pop"/>
    <n v="13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x v="4"/>
    <d v="2013-12-17T07:00:00"/>
    <b v="0"/>
    <n v="45"/>
    <b v="1"/>
    <s v="music/pop"/>
    <n v="113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x v="2"/>
    <d v="2016-04-30T16:59:00"/>
    <b v="0"/>
    <n v="36"/>
    <b v="1"/>
    <s v="music/pop"/>
    <n v="1254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x v="0"/>
    <d v="2016-01-17T16:00:00"/>
    <b v="0"/>
    <n v="101"/>
    <b v="1"/>
    <s v="music/pop"/>
    <n v="103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x v="6"/>
    <d v="2011-12-31T00:45:36"/>
    <b v="0"/>
    <n v="62"/>
    <b v="1"/>
    <s v="music/pop"/>
    <n v="103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x v="0"/>
    <d v="2015-01-31T19:31:4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x v="5"/>
    <d v="2012-03-15T22:59:00"/>
    <b v="0"/>
    <n v="89"/>
    <b v="1"/>
    <s v="music/pop"/>
    <n v="122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x v="6"/>
    <d v="2011-02-21T22:00:00"/>
    <b v="0"/>
    <n v="93"/>
    <b v="1"/>
    <s v="music/pop"/>
    <n v="119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x v="4"/>
    <d v="2013-03-28T00:04:33"/>
    <b v="0"/>
    <n v="98"/>
    <b v="1"/>
    <s v="music/pop"/>
    <n v="161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x v="3"/>
    <d v="2014-03-11T01:59:00"/>
    <b v="0"/>
    <n v="82"/>
    <b v="1"/>
    <s v="music/pop"/>
    <n v="127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x v="6"/>
    <d v="2011-11-27T23:35:39"/>
    <b v="0"/>
    <n v="116"/>
    <b v="1"/>
    <s v="music/pop"/>
    <n v="103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x v="2"/>
    <d v="2016-05-31T16:14:3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x v="7"/>
    <d v="2010-07-04T23:00:00"/>
    <b v="0"/>
    <n v="23"/>
    <b v="1"/>
    <s v="music/pop"/>
    <n v="103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x v="2"/>
    <d v="2016-08-01T08:03:34"/>
    <b v="0"/>
    <n v="77"/>
    <b v="1"/>
    <s v="music/pop"/>
    <n v="101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x v="5"/>
    <d v="2012-06-04T10:45:30"/>
    <b v="0"/>
    <n v="49"/>
    <b v="1"/>
    <s v="music/pop"/>
    <n v="11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x v="0"/>
    <d v="2015-03-06T16:04:52"/>
    <b v="0"/>
    <n v="59"/>
    <b v="1"/>
    <s v="music/pop"/>
    <n v="12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x v="2"/>
    <d v="2016-08-18T01:59:00"/>
    <b v="0"/>
    <n v="113"/>
    <b v="1"/>
    <s v="music/pop"/>
    <n v="202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x v="6"/>
    <d v="2011-10-16T17:03:00"/>
    <b v="0"/>
    <n v="34"/>
    <b v="1"/>
    <s v="music/pop"/>
    <n v="137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x v="5"/>
    <d v="2012-04-20T22:59:00"/>
    <b v="0"/>
    <n v="42"/>
    <b v="1"/>
    <s v="music/pop"/>
    <n v="115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x v="2"/>
    <d v="2016-04-16T00:59:00"/>
    <b v="0"/>
    <n v="42"/>
    <b v="1"/>
    <s v="music/pop"/>
    <n v="112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x v="3"/>
    <d v="2014-02-06T15:31:11"/>
    <b v="0"/>
    <n v="49"/>
    <b v="1"/>
    <s v="music/pop"/>
    <n v="118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x v="6"/>
    <d v="2011-07-21T20:39:0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x v="3"/>
    <d v="2014-07-12T13:11:0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x v="1"/>
    <d v="2017-03-28T21:00:00"/>
    <b v="0"/>
    <n v="884"/>
    <b v="0"/>
    <s v="music/faith"/>
    <n v="101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x v="1"/>
    <d v="2017-04-13T23:07:4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x v="1"/>
    <d v="2017-04-07T13:45: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x v="1"/>
    <d v="2017-03-17T13:34:01"/>
    <b v="0"/>
    <n v="101"/>
    <b v="0"/>
    <s v="music/faith"/>
    <n v="109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x v="1"/>
    <d v="2017-03-24T00:00: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x v="1"/>
    <d v="2017-04-27T14:15: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x v="1"/>
    <d v="2017-04-10T15:15:00"/>
    <b v="0"/>
    <n v="39"/>
    <b v="0"/>
    <s v="music/faith"/>
    <n v="31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x v="1"/>
    <d v="2017-04-09T06:49:54"/>
    <b v="0"/>
    <n v="7"/>
    <b v="0"/>
    <s v="music/faith"/>
    <n v="44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x v="1689"/>
    <x v="1"/>
    <d v="2017-03-16T16:37:1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x v="1"/>
    <d v="2017-04-06T04:20:42"/>
    <b v="0"/>
    <n v="11"/>
    <b v="0"/>
    <s v="music/faith"/>
    <n v="25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x v="1"/>
    <d v="2017-04-02T20:00:00"/>
    <b v="0"/>
    <n v="38"/>
    <b v="0"/>
    <s v="music/faith"/>
    <n v="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x v="1"/>
    <d v="2017-03-26T18:59:00"/>
    <b v="0"/>
    <n v="15"/>
    <b v="0"/>
    <s v="music/faith"/>
    <n v="4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x v="1"/>
    <d v="2017-04-09T15:00:00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x v="1"/>
    <d v="2017-03-26T23:36:00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x v="1"/>
    <d v="2017-04-09T20:00:00"/>
    <b v="0"/>
    <n v="23"/>
    <b v="0"/>
    <s v="music/faith"/>
    <n v="12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x v="1"/>
    <d v="2017-03-31T19:40: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x v="1"/>
    <d v="2017-04-09T18:47:28"/>
    <b v="0"/>
    <n v="22"/>
    <b v="0"/>
    <s v="music/faith"/>
    <n v="20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x v="1"/>
    <d v="2017-03-25T22:33:0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x v="1"/>
    <d v="2017-04-11T15:44:0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x v="1"/>
    <d v="2017-03-31T23:00:00"/>
    <b v="0"/>
    <n v="79"/>
    <b v="0"/>
    <s v="music/faith"/>
    <n v="2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x v="3"/>
    <d v="2015-01-15T10:56:4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x v="0"/>
    <d v="2015-03-30T14:52:3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x v="0"/>
    <d v="2015-08-31T01:45: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x v="0"/>
    <d v="2015-02-15T22:21:13"/>
    <b v="0"/>
    <n v="11"/>
    <b v="0"/>
    <s v="music/faith"/>
    <n v="65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x v="0"/>
    <d v="2015-09-09T11:00:00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x v="0"/>
    <d v="2015-08-23T02:21:1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x v="2"/>
    <d v="2016-03-28T11:18:15"/>
    <b v="0"/>
    <n v="9"/>
    <b v="0"/>
    <s v="music/faith"/>
    <n v="10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x v="2"/>
    <d v="2016-05-01T15:48:2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x v="3"/>
    <d v="2014-08-31T14:39:00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x v="0"/>
    <d v="2016-01-18T08:00:00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x v="3"/>
    <d v="2014-09-01T10:30: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x v="0"/>
    <d v="2015-06-30T16:55: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x v="3"/>
    <d v="2014-10-05T14:13:3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x v="0"/>
    <d v="2015-05-01T17:02:41"/>
    <b v="0"/>
    <n v="17"/>
    <b v="0"/>
    <s v="music/faith"/>
    <n v="8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x v="0"/>
    <d v="2015-03-30T22:22:00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x v="2"/>
    <d v="2016-12-09T09:51:3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x v="2"/>
    <d v="2016-04-20T23:00:00"/>
    <b v="0"/>
    <n v="41"/>
    <b v="0"/>
    <s v="music/faith"/>
    <n v="43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x v="1718"/>
    <x v="2"/>
    <d v="2016-05-13T23:59:00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x v="3"/>
    <d v="2014-09-17T07:49:51"/>
    <b v="0"/>
    <n v="3"/>
    <b v="0"/>
    <s v="music/faith"/>
    <n v="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x v="3"/>
    <d v="2014-11-09T14:47:51"/>
    <b v="0"/>
    <n v="8"/>
    <b v="0"/>
    <s v="music/faith"/>
    <n v="6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x v="0"/>
    <d v="2015-12-11T06:04:2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x v="2"/>
    <d v="2016-04-02T19:10:00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x v="0"/>
    <d v="2015-07-01T01:00:00"/>
    <b v="0"/>
    <n v="3"/>
    <b v="0"/>
    <s v="music/faith"/>
    <n v="7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x v="3"/>
    <d v="2014-10-30T17:22:4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x v="3"/>
    <d v="2014-08-24T18:14:09"/>
    <b v="0"/>
    <n v="9"/>
    <b v="0"/>
    <s v="music/faith"/>
    <n v="10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x v="3"/>
    <d v="2014-06-27T17:04:2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x v="0"/>
    <d v="2015-04-05T06:00:00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x v="0"/>
    <d v="2015-10-21T10:01:14"/>
    <b v="0"/>
    <n v="7"/>
    <b v="0"/>
    <s v="music/faith"/>
    <n v="68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x v="2"/>
    <d v="2016-06-09T20:15: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x v="0"/>
    <d v="2015-10-24T21:06:2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x v="0"/>
    <d v="2015-06-11T10:00:00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x v="0"/>
    <d v="2016-01-16T00:00:00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x v="2"/>
    <d v="2016-09-13T16:30:00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x v="0"/>
    <d v="2015-05-07T19:52:3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x v="2"/>
    <d v="2016-08-07T14:32:2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x v="0"/>
    <d v="2015-11-08T16:40: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x v="0"/>
    <d v="2015-07-20T17:46:32"/>
    <b v="0"/>
    <n v="15"/>
    <b v="0"/>
    <s v="music/faith"/>
    <n v="21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x v="3"/>
    <d v="2014-10-02T15:59:0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x v="2"/>
    <d v="2016-05-04T14:58:5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x v="0"/>
    <d v="2015-07-16T14:37:0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x v="0"/>
    <d v="2015-06-10T10:04:31"/>
    <b v="0"/>
    <n v="52"/>
    <b v="1"/>
    <s v="photography/photobooks"/>
    <n v="111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x v="2"/>
    <d v="2017-01-07T16:00:00"/>
    <b v="0"/>
    <n v="34"/>
    <b v="1"/>
    <s v="photography/photobooks"/>
    <n v="10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x v="2"/>
    <d v="2016-08-26T22:59:00"/>
    <b v="0"/>
    <n v="67"/>
    <b v="1"/>
    <s v="photography/photobooks"/>
    <n v="100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x v="0"/>
    <d v="2015-03-08T08:31:17"/>
    <b v="0"/>
    <n v="70"/>
    <b v="1"/>
    <s v="photography/photobooks"/>
    <n v="118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x v="2"/>
    <d v="2016-12-21T21:00:00"/>
    <b v="0"/>
    <n v="89"/>
    <b v="1"/>
    <s v="photography/photobooks"/>
    <n v="114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x v="2"/>
    <d v="2016-11-23T21:00:00"/>
    <b v="0"/>
    <n v="107"/>
    <b v="1"/>
    <s v="photography/photobooks"/>
    <n v="148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x v="0"/>
    <d v="2015-11-13T10:00:00"/>
    <b v="0"/>
    <n v="159"/>
    <b v="1"/>
    <s v="photography/photobooks"/>
    <n v="105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x v="0"/>
    <d v="2015-09-02T17:49:03"/>
    <b v="0"/>
    <n v="181"/>
    <b v="1"/>
    <s v="photography/photobooks"/>
    <n v="130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x v="1"/>
    <d v="2017-03-01T14:00:00"/>
    <b v="0"/>
    <n v="131"/>
    <b v="1"/>
    <s v="photography/photobooks"/>
    <n v="12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x v="2"/>
    <d v="2016-04-19T15:05:04"/>
    <b v="0"/>
    <n v="125"/>
    <b v="1"/>
    <s v="photography/photobooks"/>
    <n v="20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x v="0"/>
    <d v="2015-03-19T12:45:23"/>
    <b v="0"/>
    <n v="61"/>
    <b v="1"/>
    <s v="photography/photobooks"/>
    <n v="103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x v="2"/>
    <d v="2016-10-14T01:04:42"/>
    <b v="0"/>
    <n v="90"/>
    <b v="1"/>
    <s v="photography/photobooks"/>
    <n v="260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x v="2"/>
    <d v="2016-03-21T11:59:2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x v="0"/>
    <d v="2015-04-03T15:02:33"/>
    <b v="0"/>
    <n v="90"/>
    <b v="1"/>
    <s v="photography/photobooks"/>
    <n v="111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x v="0"/>
    <d v="2015-10-05T13:56:0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x v="2"/>
    <d v="2016-08-28T23:01:0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x v="2"/>
    <d v="2017-01-28T14:29:00"/>
    <b v="0"/>
    <n v="14"/>
    <b v="1"/>
    <s v="photography/photobooks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x v="2"/>
    <d v="2016-07-14T17:56:32"/>
    <b v="0"/>
    <n v="27"/>
    <b v="1"/>
    <s v="photography/photobooks"/>
    <n v="115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x v="0"/>
    <d v="2015-03-25T13:53:49"/>
    <b v="0"/>
    <n v="49"/>
    <b v="1"/>
    <s v="photography/photobooks"/>
    <n v="107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x v="2"/>
    <d v="2016-02-25T11:08:33"/>
    <b v="0"/>
    <n v="102"/>
    <b v="1"/>
    <s v="photography/photobooks"/>
    <n v="165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x v="0"/>
    <d v="2015-09-12T08:37:4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x v="2"/>
    <d v="2016-03-11T18:34:0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x v="2"/>
    <d v="2016-10-23T15:50:40"/>
    <b v="0"/>
    <n v="118"/>
    <b v="1"/>
    <s v="photography/photobooks"/>
    <n v="102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x v="3"/>
    <d v="2014-08-03T06:39:39"/>
    <b v="1"/>
    <n v="39"/>
    <b v="0"/>
    <s v="photography/photobooks"/>
    <n v="20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x v="3"/>
    <d v="2014-08-13T18:31:52"/>
    <b v="1"/>
    <n v="103"/>
    <b v="0"/>
    <s v="photography/photobooks"/>
    <n v="59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x v="3"/>
    <d v="2014-08-25T15:38:0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x v="3"/>
    <d v="2014-08-03T10:48:04"/>
    <b v="1"/>
    <n v="39"/>
    <b v="0"/>
    <s v="photography/photobooks"/>
    <n v="46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x v="3"/>
    <d v="2014-09-27T08:27:24"/>
    <b v="1"/>
    <n v="15"/>
    <b v="0"/>
    <s v="photography/photobooks"/>
    <n v="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x v="3"/>
    <d v="2015-01-13T14:39:19"/>
    <b v="1"/>
    <n v="22"/>
    <b v="0"/>
    <s v="photography/photobooks"/>
    <n v="3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x v="3"/>
    <d v="2014-10-14T13:43:1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x v="3"/>
    <d v="2014-10-23T18:30: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x v="3"/>
    <d v="2014-07-06T12:13:56"/>
    <b v="1"/>
    <n v="19"/>
    <b v="0"/>
    <s v="photography/photobooks"/>
    <n v="1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x v="3"/>
    <d v="2015-01-19T13:14:58"/>
    <b v="1"/>
    <n v="19"/>
    <b v="0"/>
    <s v="photography/photobooks"/>
    <n v="6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x v="3"/>
    <d v="2014-11-29T09:59:00"/>
    <b v="1"/>
    <n v="13"/>
    <b v="0"/>
    <s v="photography/photobooks"/>
    <n v="46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x v="3"/>
    <d v="2014-10-24T18:26:00"/>
    <b v="1"/>
    <n v="124"/>
    <b v="0"/>
    <s v="photography/photobooks"/>
    <n v="65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x v="3"/>
    <d v="2014-10-29T17:57:5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x v="0"/>
    <d v="2015-02-20T03:34:1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x v="0"/>
    <d v="2015-03-27T14:43:15"/>
    <b v="1"/>
    <n v="15"/>
    <b v="0"/>
    <s v="photography/photobooks"/>
    <n v="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x v="2"/>
    <d v="2016-09-02T11:36:20"/>
    <b v="1"/>
    <n v="38"/>
    <b v="0"/>
    <s v="photography/photobooks"/>
    <n v="36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x v="2"/>
    <d v="2016-07-02T09:25:10"/>
    <b v="1"/>
    <n v="152"/>
    <b v="0"/>
    <s v="photography/photobooks"/>
    <n v="40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x v="2"/>
    <d v="2016-09-15T09:49:05"/>
    <b v="1"/>
    <n v="24"/>
    <b v="0"/>
    <s v="photography/photobooks"/>
    <n v="2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x v="2"/>
    <d v="2016-02-21T08:48:09"/>
    <b v="1"/>
    <n v="76"/>
    <b v="0"/>
    <s v="photography/photobooks"/>
    <n v="15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x v="0"/>
    <d v="2015-05-21T17:47:58"/>
    <b v="1"/>
    <n v="185"/>
    <b v="0"/>
    <s v="photography/photobooks"/>
    <n v="24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x v="3"/>
    <d v="2015-01-30T22:25:00"/>
    <b v="1"/>
    <n v="33"/>
    <b v="0"/>
    <s v="photography/photobooks"/>
    <n v="40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x v="3"/>
    <d v="2014-10-15T19:00:00"/>
    <b v="1"/>
    <n v="108"/>
    <b v="0"/>
    <s v="photography/photobooks"/>
    <n v="20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x v="3"/>
    <d v="2014-12-15T08:12:57"/>
    <b v="1"/>
    <n v="29"/>
    <b v="0"/>
    <s v="photography/photobooks"/>
    <n v="4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x v="0"/>
    <d v="2015-04-04T09:43:57"/>
    <b v="1"/>
    <n v="24"/>
    <b v="0"/>
    <s v="photography/photobooks"/>
    <n v="15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x v="3"/>
    <d v="2014-10-31T17:45: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x v="3"/>
    <d v="2015-01-12T01:00: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x v="0"/>
    <d v="2015-02-05T11:11:18"/>
    <b v="1"/>
    <n v="15"/>
    <b v="0"/>
    <s v="photography/photobooks"/>
    <n v="5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x v="3"/>
    <d v="2015-01-29T12:46:0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x v="0"/>
    <d v="2015-08-10T01:59:00"/>
    <b v="1"/>
    <n v="139"/>
    <b v="0"/>
    <s v="photography/photobooks"/>
    <n v="6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x v="3"/>
    <d v="2014-11-27T17:24:0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x v="0"/>
    <d v="2015-02-11T08:13:42"/>
    <b v="1"/>
    <n v="18"/>
    <b v="0"/>
    <s v="photography/photobooks"/>
    <n v="11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x v="2"/>
    <d v="2016-10-14T11:00:00"/>
    <b v="1"/>
    <n v="81"/>
    <b v="0"/>
    <s v="photography/photobooks"/>
    <n v="39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x v="2"/>
    <d v="2016-07-24T05:32:46"/>
    <b v="1"/>
    <n v="86"/>
    <b v="0"/>
    <s v="photography/photobooks"/>
    <n v="22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x v="2"/>
    <d v="2016-12-15T08:39:4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x v="0"/>
    <d v="2016-02-04T02:50:33"/>
    <b v="1"/>
    <n v="37"/>
    <b v="0"/>
    <s v="photography/photobooks"/>
    <n v="14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x v="3"/>
    <d v="2014-11-11T16:13:28"/>
    <b v="1"/>
    <n v="6"/>
    <b v="0"/>
    <s v="photography/photobooks"/>
    <n v="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x v="2"/>
    <d v="2016-10-10T09:32:50"/>
    <b v="1"/>
    <n v="113"/>
    <b v="0"/>
    <s v="photography/photobooks"/>
    <n v="20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x v="0"/>
    <d v="2015-12-15T07:10:00"/>
    <b v="1"/>
    <n v="37"/>
    <b v="0"/>
    <s v="photography/photobooks"/>
    <n v="14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x v="0"/>
    <d v="2015-06-27T16:59:00"/>
    <b v="1"/>
    <n v="18"/>
    <b v="0"/>
    <s v="photography/photobooks"/>
    <n v="4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x v="0"/>
    <d v="2015-02-13T20:43:02"/>
    <b v="1"/>
    <n v="75"/>
    <b v="0"/>
    <s v="photography/photobooks"/>
    <n v="31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x v="0"/>
    <d v="2015-11-14T12:16:44"/>
    <b v="1"/>
    <n v="52"/>
    <b v="0"/>
    <s v="photography/photobooks"/>
    <n v="3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x v="0"/>
    <d v="2015-10-02T13:00:00"/>
    <b v="1"/>
    <n v="122"/>
    <b v="0"/>
    <s v="photography/photobooks"/>
    <n v="36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x v="3"/>
    <d v="2014-09-30T10:19:09"/>
    <b v="1"/>
    <n v="8"/>
    <b v="0"/>
    <s v="photography/photobooks"/>
    <n v="3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x v="3"/>
    <d v="2014-09-27T20:38:33"/>
    <b v="1"/>
    <n v="8"/>
    <b v="0"/>
    <s v="photography/photobooks"/>
    <n v="11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x v="1"/>
    <d v="2017-02-11T11:20:30"/>
    <b v="1"/>
    <n v="96"/>
    <b v="0"/>
    <s v="photography/photobooks"/>
    <n v="41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x v="0"/>
    <d v="2015-03-01T16:47:19"/>
    <b v="1"/>
    <n v="9"/>
    <b v="0"/>
    <s v="photography/photobooks"/>
    <n v="11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x v="3"/>
    <d v="2014-08-21T16:50: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x v="3"/>
    <d v="2014-10-23T23:00:00"/>
    <b v="0"/>
    <n v="26"/>
    <b v="0"/>
    <s v="photography/photobooks"/>
    <n v="0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x v="2"/>
    <d v="2016-07-03T02:38:56"/>
    <b v="0"/>
    <n v="23"/>
    <b v="0"/>
    <s v="photography/photobooks"/>
    <n v="13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x v="3"/>
    <d v="2014-08-08T16:20: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x v="0"/>
    <d v="2015-02-28T02:32:16"/>
    <b v="0"/>
    <n v="140"/>
    <b v="0"/>
    <s v="photography/photobooks"/>
    <n v="49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x v="0"/>
    <d v="2015-07-01T16:45: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x v="2"/>
    <d v="2016-07-25T14:00:00"/>
    <b v="0"/>
    <n v="6"/>
    <b v="0"/>
    <s v="photography/photobooks"/>
    <n v="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x v="2"/>
    <d v="2017-01-30T01:59:00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x v="0"/>
    <d v="2015-04-02T23:37:3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x v="3"/>
    <d v="2014-07-30T13:03:1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x v="0"/>
    <d v="2015-03-31T20:01:30"/>
    <b v="0"/>
    <n v="8"/>
    <b v="0"/>
    <s v="photography/photobooks"/>
    <n v="7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x v="5"/>
    <d v="2012-03-03T02:39:27"/>
    <b v="0"/>
    <n v="57"/>
    <b v="1"/>
    <s v="music/rock"/>
    <n v="135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x v="4"/>
    <d v="2014-01-31T14:01:00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x v="5"/>
    <d v="2012-10-24T11:26:16"/>
    <b v="0"/>
    <n v="33"/>
    <b v="1"/>
    <s v="music/rock"/>
    <n v="11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x v="1824"/>
    <x v="4"/>
    <d v="2014-01-07T21:08:00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x v="4"/>
    <d v="2013-07-11T15:01:4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x v="3"/>
    <d v="2014-02-17T17:10: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x v="6"/>
    <d v="2011-03-03T02:49:21"/>
    <b v="0"/>
    <n v="96"/>
    <b v="1"/>
    <s v="music/rock"/>
    <n v="1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x v="3"/>
    <d v="2014-05-09T17:00:00"/>
    <b v="0"/>
    <n v="48"/>
    <b v="1"/>
    <s v="music/rock"/>
    <n v="100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x v="7"/>
    <d v="2011-01-21T17:00:00"/>
    <b v="0"/>
    <n v="33"/>
    <b v="1"/>
    <s v="music/rock"/>
    <n v="167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x v="3"/>
    <d v="2014-02-24T11:25:07"/>
    <b v="0"/>
    <n v="226"/>
    <b v="1"/>
    <s v="music/rock"/>
    <n v="102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x v="5"/>
    <d v="2012-05-12T18:54:2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x v="6"/>
    <d v="2011-03-04T07:57:0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x v="4"/>
    <d v="2013-03-02T02:59:00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x v="3"/>
    <d v="2015-01-24T18:08:15"/>
    <b v="0"/>
    <n v="90"/>
    <b v="1"/>
    <s v="music/rock"/>
    <n v="118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x v="2"/>
    <d v="2016-03-31T10:51:1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x v="4"/>
    <d v="2013-02-17T14:25:29"/>
    <b v="0"/>
    <n v="55"/>
    <b v="1"/>
    <s v="music/rock"/>
    <n v="200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x v="5"/>
    <d v="2012-03-17T19:08:55"/>
    <b v="0"/>
    <n v="30"/>
    <b v="1"/>
    <s v="music/rock"/>
    <n v="307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x v="6"/>
    <d v="2011-09-30T22:00:00"/>
    <b v="0"/>
    <n v="28"/>
    <b v="1"/>
    <s v="music/rock"/>
    <n v="100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x v="2"/>
    <d v="2016-10-01T12:19:42"/>
    <b v="0"/>
    <n v="45"/>
    <b v="1"/>
    <s v="music/rock"/>
    <n v="205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x v="4"/>
    <d v="2013-05-06T23:59:00"/>
    <b v="0"/>
    <n v="13"/>
    <b v="1"/>
    <s v="music/rock"/>
    <n v="10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x v="3"/>
    <d v="2014-05-19T23:59:00"/>
    <b v="0"/>
    <n v="40"/>
    <b v="1"/>
    <s v="music/rock"/>
    <n v="102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x v="0"/>
    <d v="2015-03-02T00:59:00"/>
    <b v="0"/>
    <n v="21"/>
    <b v="1"/>
    <s v="music/rock"/>
    <n v="1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x v="6"/>
    <d v="2011-02-20T18:52:34"/>
    <b v="0"/>
    <n v="134"/>
    <b v="1"/>
    <s v="music/rock"/>
    <n v="124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x v="6"/>
    <d v="2011-06-10T22:00:00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x v="2"/>
    <d v="2016-06-16T23:55:00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x v="5"/>
    <d v="2012-12-15T10:36:17"/>
    <b v="0"/>
    <n v="209"/>
    <b v="1"/>
    <s v="music/rock"/>
    <n v="13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x v="0"/>
    <d v="2015-04-21T00:40:32"/>
    <b v="0"/>
    <n v="38"/>
    <b v="1"/>
    <s v="music/rock"/>
    <n v="12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x v="6"/>
    <d v="2011-07-31T01:59:00"/>
    <b v="0"/>
    <n v="24"/>
    <b v="1"/>
    <s v="music/rock"/>
    <n v="10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x v="5"/>
    <d v="2012-10-17T15:17:39"/>
    <b v="0"/>
    <n v="8"/>
    <b v="1"/>
    <s v="music/rock"/>
    <n v="100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x v="3"/>
    <d v="2014-07-10T18:01:40"/>
    <b v="0"/>
    <n v="179"/>
    <b v="1"/>
    <s v="music/rock"/>
    <n v="10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x v="3"/>
    <d v="2014-07-27T20:00:00"/>
    <b v="0"/>
    <n v="26"/>
    <b v="1"/>
    <s v="music/rock"/>
    <n v="100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x v="0"/>
    <d v="2015-04-24T19:00:00"/>
    <b v="0"/>
    <n v="131"/>
    <b v="1"/>
    <s v="music/rock"/>
    <n v="11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x v="5"/>
    <d v="2012-11-13T21:26:57"/>
    <b v="0"/>
    <n v="14"/>
    <b v="1"/>
    <s v="music/rock"/>
    <n v="102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x v="4"/>
    <d v="2013-05-23T19:30:37"/>
    <b v="0"/>
    <n v="174"/>
    <b v="1"/>
    <s v="music/rock"/>
    <n v="102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x v="4"/>
    <d v="2014-01-06T07:55:40"/>
    <b v="0"/>
    <n v="191"/>
    <b v="1"/>
    <s v="music/rock"/>
    <n v="154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x v="3"/>
    <d v="2014-07-18T15:31:12"/>
    <b v="0"/>
    <n v="38"/>
    <b v="1"/>
    <s v="music/rock"/>
    <n v="101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x v="3"/>
    <d v="2014-09-12T13:26:5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x v="6"/>
    <d v="2011-12-16T00:48:41"/>
    <b v="0"/>
    <n v="149"/>
    <b v="1"/>
    <s v="music/rock"/>
    <n v="109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x v="6"/>
    <d v="2011-09-22T13:28:49"/>
    <b v="0"/>
    <n v="56"/>
    <b v="1"/>
    <s v="music/rock"/>
    <n v="132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x v="3"/>
    <d v="2014-02-06T12:01:24"/>
    <b v="0"/>
    <n v="19"/>
    <b v="1"/>
    <s v="music/rock"/>
    <n v="133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x v="3"/>
    <d v="2015-01-26T02:12:2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x v="1"/>
    <d v="2017-03-08T02:30:00"/>
    <b v="0"/>
    <n v="16"/>
    <b v="0"/>
    <s v="games/mobile games"/>
    <n v="8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x v="3"/>
    <d v="2014-06-12T14:08:0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x v="3"/>
    <d v="2014-05-04T12:11:40"/>
    <b v="0"/>
    <n v="48"/>
    <b v="0"/>
    <s v="games/mobile games"/>
    <n v="43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x v="2"/>
    <d v="2016-11-06T04:49:0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x v="1"/>
    <d v="2017-02-28T23:00:00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x v="2"/>
    <d v="2016-11-05T17:11:5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x v="0"/>
    <d v="2015-12-15T02:59:00"/>
    <b v="0"/>
    <n v="17"/>
    <b v="0"/>
    <s v="games/mobile games"/>
    <n v="5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x v="2"/>
    <d v="2017-01-03T19:04:0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x v="2"/>
    <d v="2016-01-30T23:17:00"/>
    <b v="0"/>
    <n v="11"/>
    <b v="0"/>
    <s v="games/mobile games"/>
    <n v="10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x v="3"/>
    <d v="2014-11-20T14:48:21"/>
    <b v="0"/>
    <n v="95"/>
    <b v="0"/>
    <s v="games/mobile games"/>
    <n v="72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x v="0"/>
    <d v="2015-06-29T22:06:42"/>
    <b v="0"/>
    <n v="13"/>
    <b v="0"/>
    <s v="games/mobile games"/>
    <n v="1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x v="0"/>
    <d v="2015-07-08T11:45:0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x v="2"/>
    <d v="2016-06-28T18:15: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x v="2"/>
    <d v="2016-08-06T16:35: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x v="3"/>
    <d v="2014-06-16T01:50: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x v="0"/>
    <d v="2015-02-28T19:42:0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x v="3"/>
    <d v="2014-06-12T19:12:3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x v="2"/>
    <d v="2016-03-14T09:35: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x v="2"/>
    <d v="2016-03-30T07:36:20"/>
    <b v="0"/>
    <n v="24"/>
    <b v="0"/>
    <s v="games/mobile games"/>
    <n v="20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x v="0"/>
    <d v="2015-03-09T21:39:49"/>
    <b v="0"/>
    <n v="70"/>
    <b v="1"/>
    <s v="music/indie rock"/>
    <n v="173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x v="5"/>
    <d v="2012-07-10T18:48:00"/>
    <b v="0"/>
    <n v="81"/>
    <b v="1"/>
    <s v="music/indie rock"/>
    <n v="101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x v="5"/>
    <d v="2012-04-08T16:45:08"/>
    <b v="0"/>
    <n v="32"/>
    <b v="1"/>
    <s v="music/indie rock"/>
    <n v="105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x v="5"/>
    <d v="2012-11-27T07:00:00"/>
    <b v="0"/>
    <n v="26"/>
    <b v="1"/>
    <s v="music/indie rock"/>
    <n v="135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x v="5"/>
    <d v="2012-08-10T17:00:00"/>
    <b v="0"/>
    <n v="105"/>
    <b v="1"/>
    <s v="music/indie rock"/>
    <n v="116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x v="3"/>
    <d v="2014-11-12T17:45:38"/>
    <b v="0"/>
    <n v="29"/>
    <b v="1"/>
    <s v="music/indie rock"/>
    <n v="102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x v="0"/>
    <d v="2015-12-03T16:30:00"/>
    <b v="0"/>
    <n v="8"/>
    <b v="1"/>
    <s v="music/indie rock"/>
    <n v="111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x v="7"/>
    <d v="2010-05-31T23:59:00"/>
    <b v="0"/>
    <n v="89"/>
    <b v="1"/>
    <s v="music/indie rock"/>
    <n v="166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x v="4"/>
    <d v="2013-03-11T13:02:26"/>
    <b v="0"/>
    <n v="44"/>
    <b v="1"/>
    <s v="music/indie rock"/>
    <n v="107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x v="5"/>
    <d v="2012-12-15T13:52:08"/>
    <b v="0"/>
    <n v="246"/>
    <b v="1"/>
    <s v="music/indie rock"/>
    <n v="145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x v="7"/>
    <d v="2010-07-22T01:00:00"/>
    <b v="0"/>
    <n v="120"/>
    <b v="1"/>
    <s v="music/indie rock"/>
    <n v="106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x v="6"/>
    <d v="2011-06-07T10:18:01"/>
    <b v="0"/>
    <n v="26"/>
    <b v="1"/>
    <s v="music/indie rock"/>
    <n v="137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x v="6"/>
    <d v="2011-04-15T22:59:00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x v="5"/>
    <d v="2012-02-12T16:43:0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x v="0"/>
    <d v="2015-10-20T12:55:22"/>
    <b v="0"/>
    <n v="47"/>
    <b v="1"/>
    <s v="music/indie rock"/>
    <n v="10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x v="5"/>
    <d v="2012-04-12T12:02:4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x v="3"/>
    <d v="2014-03-04T16:00:00"/>
    <b v="0"/>
    <n v="183"/>
    <b v="1"/>
    <s v="music/indie rock"/>
    <n v="10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x v="0"/>
    <d v="2016-02-01T13:00:00"/>
    <b v="0"/>
    <n v="21"/>
    <b v="1"/>
    <s v="music/indie rock"/>
    <n v="14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x v="0"/>
    <d v="2015-03-25T16:36:06"/>
    <b v="0"/>
    <n v="42"/>
    <b v="1"/>
    <s v="music/indie rock"/>
    <n v="1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x v="5"/>
    <d v="2012-10-06T04:59:00"/>
    <b v="0"/>
    <n v="54"/>
    <b v="1"/>
    <s v="music/indie rock"/>
    <n v="109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x v="0"/>
    <d v="2015-05-22T08:00:00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x v="0"/>
    <d v="2015-03-04T13:57:2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x v="2"/>
    <d v="2017-01-27T13:29:51"/>
    <b v="0"/>
    <n v="41"/>
    <b v="0"/>
    <s v="technology/gadgets"/>
    <n v="47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x v="0"/>
    <d v="2016-01-02T11:27:0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x v="3"/>
    <d v="2014-09-07T17:13:1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x v="2"/>
    <d v="2016-06-23T11:06:23"/>
    <b v="0"/>
    <n v="99"/>
    <b v="0"/>
    <s v="technology/gadgets"/>
    <n v="43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x v="3"/>
    <d v="2014-05-23T09:05: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x v="2"/>
    <d v="2016-12-29T17:01:4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x v="3"/>
    <d v="2014-10-23T05:17:59"/>
    <b v="0"/>
    <n v="38"/>
    <b v="0"/>
    <s v="technology/gadgets"/>
    <n v="14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x v="0"/>
    <d v="2015-10-31T17:45:00"/>
    <b v="0"/>
    <n v="285"/>
    <b v="0"/>
    <s v="technology/gadgets"/>
    <n v="39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x v="3"/>
    <d v="2014-08-08T19:48:5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x v="0"/>
    <d v="2015-06-04T00:26:00"/>
    <b v="0"/>
    <n v="42"/>
    <b v="0"/>
    <s v="technology/gadgets"/>
    <n v="59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x v="3"/>
    <d v="2014-10-08T07:16:1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x v="3"/>
    <d v="2014-10-31T22:59:00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x v="3"/>
    <d v="2014-09-01T20:10: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x v="2"/>
    <d v="2016-11-07T13:12:5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x v="1"/>
    <d v="2017-02-10T01:28:53"/>
    <b v="0"/>
    <n v="70"/>
    <b v="0"/>
    <s v="technology/gadgets"/>
    <n v="5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x v="3"/>
    <d v="2014-08-12T13:57:31"/>
    <b v="0"/>
    <n v="9"/>
    <b v="0"/>
    <s v="technology/gadgets"/>
    <n v="1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x v="0"/>
    <d v="2015-05-19T16:00:49"/>
    <b v="0"/>
    <n v="8"/>
    <b v="0"/>
    <s v="technology/gadgets"/>
    <n v="47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x v="0"/>
    <d v="2015-10-21T18:00:00"/>
    <b v="0"/>
    <n v="105"/>
    <b v="0"/>
    <s v="technology/gadgets"/>
    <n v="4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x v="5"/>
    <d v="2012-07-14T00:19:0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x v="4"/>
    <d v="2013-12-12T01:08:27"/>
    <b v="0"/>
    <n v="64"/>
    <b v="1"/>
    <s v="music/indie rock"/>
    <n v="116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x v="6"/>
    <d v="2011-09-26T23:59:00"/>
    <b v="0"/>
    <n v="13"/>
    <b v="1"/>
    <s v="music/indie rock"/>
    <n v="241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x v="4"/>
    <d v="2014-01-15T14:33:00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x v="4"/>
    <d v="2013-10-10T19:00:00"/>
    <b v="0"/>
    <n v="52"/>
    <b v="1"/>
    <s v="music/indie rock"/>
    <n v="110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x v="7"/>
    <d v="2010-11-01T19:26:00"/>
    <b v="0"/>
    <n v="107"/>
    <b v="1"/>
    <s v="music/indie rock"/>
    <n v="195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x v="5"/>
    <d v="2012-03-07T23:59:00"/>
    <b v="0"/>
    <n v="11"/>
    <b v="1"/>
    <s v="music/indie rock"/>
    <n v="103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x v="4"/>
    <d v="2013-05-07T10:33:14"/>
    <b v="0"/>
    <n v="34"/>
    <b v="1"/>
    <s v="music/indie rock"/>
    <n v="103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x v="6"/>
    <d v="2011-07-04T19:31:0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x v="4"/>
    <d v="2013-07-07T08:24:4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x v="5"/>
    <d v="2012-05-21T22:30:00"/>
    <b v="0"/>
    <n v="50"/>
    <b v="1"/>
    <s v="music/indie rock"/>
    <n v="12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x v="5"/>
    <d v="2012-01-24T14:26:13"/>
    <b v="0"/>
    <n v="80"/>
    <b v="1"/>
    <s v="music/indie rock"/>
    <n v="107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x v="3"/>
    <d v="2014-09-26T22:08:27"/>
    <b v="0"/>
    <n v="110"/>
    <b v="1"/>
    <s v="music/indie rock"/>
    <n v="172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x v="6"/>
    <d v="2011-12-25T00:00:00"/>
    <b v="0"/>
    <n v="77"/>
    <b v="1"/>
    <s v="music/indie rock"/>
    <n v="124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x v="3"/>
    <d v="2014-06-20T23:59:00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x v="6"/>
    <d v="2011-12-06T00:59:00"/>
    <b v="0"/>
    <n v="145"/>
    <b v="1"/>
    <s v="music/indie rock"/>
    <n v="117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x v="5"/>
    <d v="2012-06-14T22:59:00"/>
    <b v="0"/>
    <n v="29"/>
    <b v="1"/>
    <s v="music/indie rock"/>
    <n v="187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x v="4"/>
    <d v="2013-07-02T00:00:00"/>
    <b v="0"/>
    <n v="114"/>
    <b v="1"/>
    <s v="music/indie rock"/>
    <n v="116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x v="4"/>
    <d v="2013-03-10T17:38:28"/>
    <b v="0"/>
    <n v="96"/>
    <b v="1"/>
    <s v="music/indie rock"/>
    <n v="111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x v="6"/>
    <d v="2011-06-14T22:59:00"/>
    <b v="0"/>
    <n v="31"/>
    <b v="1"/>
    <s v="music/indie rock"/>
    <n v="171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x v="3"/>
    <d v="2014-05-15T01:58:51"/>
    <b v="1"/>
    <n v="4883"/>
    <b v="1"/>
    <s v="technology/hardware"/>
    <n v="126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x v="6"/>
    <d v="2011-07-04T14:52:20"/>
    <b v="1"/>
    <n v="95"/>
    <b v="1"/>
    <s v="technology/hardware"/>
    <n v="138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x v="2"/>
    <d v="2016-08-11T01:28:36"/>
    <b v="1"/>
    <n v="2478"/>
    <b v="1"/>
    <s v="technology/hardware"/>
    <n v="1705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x v="3"/>
    <d v="2014-05-01T09:01:30"/>
    <b v="1"/>
    <n v="1789"/>
    <b v="1"/>
    <s v="technology/hardware"/>
    <n v="788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x v="0"/>
    <d v="2015-07-12T01:02:38"/>
    <b v="1"/>
    <n v="680"/>
    <b v="1"/>
    <s v="technology/hardware"/>
    <n v="34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x v="3"/>
    <d v="2014-04-19T21:36:01"/>
    <b v="1"/>
    <n v="70"/>
    <b v="1"/>
    <s v="technology/hardware"/>
    <n v="150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x v="8"/>
    <d v="2009-11-23T00:59:00"/>
    <b v="1"/>
    <n v="23"/>
    <b v="1"/>
    <s v="technology/hardware"/>
    <n v="1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x v="2"/>
    <d v="2016-06-06T12:02:00"/>
    <b v="1"/>
    <n v="4245"/>
    <b v="1"/>
    <s v="technology/hardware"/>
    <n v="800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x v="3"/>
    <d v="2014-07-10T05:09:11"/>
    <b v="1"/>
    <n v="943"/>
    <b v="1"/>
    <s v="technology/hardware"/>
    <n v="106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x v="6"/>
    <d v="2011-04-21T23:21:13"/>
    <b v="1"/>
    <n v="1876"/>
    <b v="1"/>
    <s v="technology/hardware"/>
    <n v="201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x v="2"/>
    <d v="2016-11-07T06:05:37"/>
    <b v="1"/>
    <n v="834"/>
    <b v="1"/>
    <s v="technology/hardware"/>
    <n v="212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x v="4"/>
    <d v="2013-10-16T09:33:35"/>
    <b v="1"/>
    <n v="682"/>
    <b v="1"/>
    <s v="technology/hardware"/>
    <n v="198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x v="5"/>
    <d v="2012-03-01T22:00:00"/>
    <b v="1"/>
    <n v="147"/>
    <b v="1"/>
    <s v="technology/hardware"/>
    <n v="22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x v="2"/>
    <d v="2016-03-12T00:00:00"/>
    <b v="1"/>
    <n v="415"/>
    <b v="1"/>
    <s v="technology/hardware"/>
    <n v="69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x v="5"/>
    <d v="2012-05-23T14:00:00"/>
    <b v="1"/>
    <n v="290"/>
    <b v="1"/>
    <s v="technology/hardware"/>
    <n v="39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x v="0"/>
    <d v="2015-04-18T16:10:05"/>
    <b v="1"/>
    <n v="365"/>
    <b v="1"/>
    <s v="technology/hardware"/>
    <n v="294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x v="5"/>
    <d v="2012-10-26T21:21:53"/>
    <b v="1"/>
    <n v="660"/>
    <b v="1"/>
    <s v="technology/hardware"/>
    <n v="168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x v="4"/>
    <d v="2013-03-23T17:42:41"/>
    <b v="1"/>
    <n v="1356"/>
    <b v="1"/>
    <s v="technology/hardware"/>
    <n v="1436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x v="3"/>
    <d v="2014-09-30T19:00:00"/>
    <b v="1"/>
    <n v="424"/>
    <b v="1"/>
    <s v="technology/hardware"/>
    <n v="157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x v="3"/>
    <d v="2014-12-21T03:42:21"/>
    <b v="1"/>
    <n v="33"/>
    <b v="1"/>
    <s v="technology/hardware"/>
    <n v="118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x v="5"/>
    <d v="2012-10-05T22:59:00"/>
    <b v="1"/>
    <n v="1633"/>
    <b v="1"/>
    <s v="technology/hardware"/>
    <n v="1105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x v="3"/>
    <d v="2014-05-13T13:43:56"/>
    <b v="1"/>
    <n v="306"/>
    <b v="1"/>
    <s v="technology/hardware"/>
    <n v="19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x v="3"/>
    <d v="2014-09-16T05:18:5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x v="2"/>
    <d v="2016-04-22T01:32:52"/>
    <b v="1"/>
    <n v="1281"/>
    <b v="1"/>
    <s v="technology/hardware"/>
    <n v="260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x v="6"/>
    <d v="2012-01-11T20:00:00"/>
    <b v="1"/>
    <n v="103"/>
    <b v="1"/>
    <s v="technology/hardware"/>
    <n v="262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x v="3"/>
    <d v="2014-08-14T07:58:18"/>
    <b v="1"/>
    <n v="1513"/>
    <b v="1"/>
    <s v="technology/hardware"/>
    <n v="20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x v="3"/>
    <d v="2014-05-01T10:55:29"/>
    <b v="1"/>
    <n v="405"/>
    <b v="1"/>
    <s v="technology/hardware"/>
    <n v="370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x v="2"/>
    <d v="2016-12-03T10:05:15"/>
    <b v="1"/>
    <n v="510"/>
    <b v="1"/>
    <s v="technology/hardware"/>
    <n v="285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x v="2"/>
    <d v="2016-08-05T14:01:08"/>
    <b v="1"/>
    <n v="1887"/>
    <b v="1"/>
    <s v="technology/hardware"/>
    <n v="57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x v="4"/>
    <d v="2013-04-19T22:38:21"/>
    <b v="1"/>
    <n v="701"/>
    <b v="1"/>
    <s v="technology/hardware"/>
    <n v="1132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x v="4"/>
    <d v="2013-11-14T23:00:00"/>
    <b v="1"/>
    <n v="3863"/>
    <b v="1"/>
    <s v="technology/hardware"/>
    <n v="263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x v="5"/>
    <d v="2012-11-17T20:17:24"/>
    <b v="1"/>
    <n v="238"/>
    <b v="1"/>
    <s v="technology/hardware"/>
    <n v="674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x v="2"/>
    <d v="2016-08-06T02:00:00"/>
    <b v="1"/>
    <n v="2051"/>
    <b v="1"/>
    <s v="technology/hardware"/>
    <n v="257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x v="4"/>
    <d v="2013-08-19T03:01:09"/>
    <b v="1"/>
    <n v="402"/>
    <b v="1"/>
    <s v="technology/hardware"/>
    <n v="375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x v="4"/>
    <d v="2013-03-10T13:07:31"/>
    <b v="1"/>
    <n v="253"/>
    <b v="1"/>
    <s v="technology/hardware"/>
    <n v="209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x v="4"/>
    <d v="2013-07-13T16:35:25"/>
    <b v="1"/>
    <n v="473"/>
    <b v="1"/>
    <s v="technology/hardware"/>
    <n v="347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x v="0"/>
    <d v="2015-12-19T02:59:00"/>
    <b v="1"/>
    <n v="821"/>
    <b v="1"/>
    <s v="technology/hardware"/>
    <n v="402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x v="5"/>
    <d v="2012-06-12T02:00:00"/>
    <b v="1"/>
    <n v="388"/>
    <b v="1"/>
    <s v="technology/hardware"/>
    <n v="1027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x v="0"/>
    <d v="2015-11-18T23:59:00"/>
    <b v="1"/>
    <n v="813"/>
    <b v="1"/>
    <s v="technology/hardware"/>
    <n v="11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x v="2"/>
    <d v="2016-04-03T07:01:02"/>
    <b v="1"/>
    <n v="1945"/>
    <b v="1"/>
    <s v="technology/hardware"/>
    <n v="355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x v="3"/>
    <d v="2014-07-09T12:24:2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x v="2"/>
    <d v="2016-12-04T10:04:4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x v="2"/>
    <d v="2016-09-02T02:00:00"/>
    <b v="0"/>
    <n v="16"/>
    <b v="0"/>
    <s v="photography/people"/>
    <n v="4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x v="3"/>
    <d v="2014-11-30T14:58:01"/>
    <b v="0"/>
    <n v="7"/>
    <b v="0"/>
    <s v="photography/people"/>
    <n v="21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x v="2"/>
    <d v="2016-08-02T18:00:00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x v="2"/>
    <d v="2016-03-14T04:24:4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x v="0"/>
    <d v="2015-03-01T10:21:16"/>
    <b v="0"/>
    <n v="28"/>
    <b v="0"/>
    <s v="photography/people"/>
    <n v="42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x v="1988"/>
    <x v="0"/>
    <d v="2015-08-20T13:19:0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x v="2"/>
    <d v="2016-12-11T11:20: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x v="2"/>
    <d v="2016-02-12T23:42:1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x v="0"/>
    <d v="2015-07-03T16:26:26"/>
    <b v="0"/>
    <n v="3"/>
    <b v="0"/>
    <s v="photography/people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x v="0"/>
    <d v="2015-02-17T22:26:3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x v="0"/>
    <d v="2015-12-21T09:07:1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x v="2"/>
    <d v="2016-12-06T20:09:0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x v="0"/>
    <d v="2015-07-16T16:38:5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x v="3"/>
    <d v="2014-07-10T14:40: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x v="3"/>
    <d v="2014-08-26T17:20: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x v="3"/>
    <d v="2014-07-31T21:50:38"/>
    <b v="0"/>
    <n v="3"/>
    <b v="0"/>
    <s v="photography/people"/>
    <n v="26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x v="3"/>
    <d v="2014-11-13T07:35:08"/>
    <b v="0"/>
    <n v="7"/>
    <b v="0"/>
    <s v="photography/people"/>
    <n v="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x v="0"/>
    <d v="2016-01-06T17:50: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x v="0"/>
    <d v="2015-06-12T15:00:00"/>
    <b v="1"/>
    <n v="1637"/>
    <b v="1"/>
    <s v="technology/hardware"/>
    <n v="382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x v="2"/>
    <d v="2017-01-23T12:05:43"/>
    <b v="1"/>
    <n v="1375"/>
    <b v="1"/>
    <s v="technology/hardware"/>
    <n v="217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x v="7"/>
    <d v="2010-07-02T18:00:00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x v="3"/>
    <d v="2014-07-10T09:31:03"/>
    <b v="1"/>
    <n v="354"/>
    <b v="1"/>
    <s v="technology/hardware"/>
    <n v="234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x v="4"/>
    <d v="2013-10-15T22:59:00"/>
    <b v="1"/>
    <n v="191"/>
    <b v="1"/>
    <s v="technology/hardware"/>
    <n v="124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x v="3"/>
    <d v="2014-12-03T08:00:45"/>
    <b v="1"/>
    <n v="303"/>
    <b v="1"/>
    <s v="technology/hardware"/>
    <n v="248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x v="7"/>
    <d v="2010-08-23T23:00:00"/>
    <b v="1"/>
    <n v="137"/>
    <b v="1"/>
    <s v="technology/hardware"/>
    <n v="116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x v="6"/>
    <d v="2011-09-19T09:30:22"/>
    <b v="1"/>
    <n v="41"/>
    <b v="1"/>
    <s v="technology/hardware"/>
    <n v="117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x v="2"/>
    <d v="2016-11-23T03:45:43"/>
    <b v="1"/>
    <n v="398"/>
    <b v="1"/>
    <s v="technology/hardware"/>
    <n v="305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x v="2"/>
    <d v="2016-08-18T18:54:51"/>
    <b v="1"/>
    <n v="1737"/>
    <b v="1"/>
    <s v="technology/hardware"/>
    <n v="320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x v="0"/>
    <d v="2016-01-11T18:00:00"/>
    <b v="1"/>
    <n v="971"/>
    <b v="1"/>
    <s v="technology/hardware"/>
    <n v="820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x v="0"/>
    <d v="2015-02-05T14:44:01"/>
    <b v="1"/>
    <n v="183"/>
    <b v="1"/>
    <s v="technology/hardware"/>
    <n v="235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x v="2"/>
    <d v="2016-07-08T18:03:34"/>
    <b v="1"/>
    <n v="4562"/>
    <b v="1"/>
    <s v="technology/hardware"/>
    <n v="49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x v="4"/>
    <d v="2013-03-24T23:08:59"/>
    <b v="1"/>
    <n v="26457"/>
    <b v="1"/>
    <s v="technology/hardware"/>
    <n v="781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x v="6"/>
    <d v="2011-09-09T16:02:43"/>
    <b v="1"/>
    <n v="162"/>
    <b v="1"/>
    <s v="technology/hardware"/>
    <n v="113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x v="4"/>
    <d v="2013-03-09T16:08:19"/>
    <b v="1"/>
    <n v="479"/>
    <b v="1"/>
    <s v="technology/hardware"/>
    <n v="92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x v="5"/>
    <d v="2012-03-23T23:00:00"/>
    <b v="1"/>
    <n v="426"/>
    <b v="1"/>
    <s v="technology/hardware"/>
    <n v="125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x v="0"/>
    <d v="2015-08-13T03:46:49"/>
    <b v="1"/>
    <n v="450"/>
    <b v="1"/>
    <s v="technology/hardware"/>
    <n v="102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x v="2"/>
    <d v="2016-09-22T12:00:21"/>
    <b v="1"/>
    <n v="1780"/>
    <b v="1"/>
    <s v="technology/hardware"/>
    <n v="485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x v="3"/>
    <d v="2014-05-14T18:04:00"/>
    <b v="1"/>
    <n v="122"/>
    <b v="1"/>
    <s v="technology/hardware"/>
    <n v="192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x v="3"/>
    <d v="2014-09-23T20:41:37"/>
    <b v="1"/>
    <n v="95"/>
    <b v="1"/>
    <s v="technology/hardware"/>
    <n v="281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x v="2"/>
    <d v="2016-06-11T08:39:32"/>
    <b v="1"/>
    <n v="325"/>
    <b v="1"/>
    <s v="technology/hardware"/>
    <n v="125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x v="0"/>
    <d v="2015-06-11T05:05:53"/>
    <b v="1"/>
    <n v="353"/>
    <b v="1"/>
    <s v="technology/hardware"/>
    <n v="161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x v="5"/>
    <d v="2012-08-12T22:00:00"/>
    <b v="1"/>
    <n v="105"/>
    <b v="1"/>
    <s v="technology/hardware"/>
    <n v="58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x v="0"/>
    <d v="2015-06-10T23:25:46"/>
    <b v="1"/>
    <n v="729"/>
    <b v="1"/>
    <s v="technology/hardware"/>
    <n v="201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x v="3"/>
    <d v="2014-04-20T22:59:00"/>
    <b v="1"/>
    <n v="454"/>
    <b v="1"/>
    <s v="technology/hardware"/>
    <n v="133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x v="0"/>
    <d v="2015-03-30T13:31:59"/>
    <b v="1"/>
    <n v="539"/>
    <b v="1"/>
    <s v="technology/hardware"/>
    <n v="120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x v="7"/>
    <d v="2010-03-15T16:55:00"/>
    <b v="1"/>
    <n v="79"/>
    <b v="1"/>
    <s v="technology/hardware"/>
    <n v="126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x v="3"/>
    <d v="2014-08-26T19:31:21"/>
    <b v="1"/>
    <n v="94"/>
    <b v="1"/>
    <s v="technology/hardware"/>
    <n v="36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x v="5"/>
    <d v="2012-11-29T18:54:56"/>
    <b v="1"/>
    <n v="625"/>
    <b v="1"/>
    <s v="technology/hardware"/>
    <n v="226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x v="3"/>
    <d v="2015-01-08T20:00:00"/>
    <b v="1"/>
    <n v="508"/>
    <b v="1"/>
    <s v="technology/hardware"/>
    <n v="120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x v="2"/>
    <d v="2016-12-15T00:00:00"/>
    <b v="1"/>
    <n v="531"/>
    <b v="1"/>
    <s v="technology/hardware"/>
    <n v="304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x v="3"/>
    <d v="2014-04-25T20:58:38"/>
    <b v="1"/>
    <n v="158"/>
    <b v="1"/>
    <s v="technology/hardware"/>
    <n v="17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x v="0"/>
    <d v="2015-05-07T01:58:00"/>
    <b v="1"/>
    <n v="508"/>
    <b v="1"/>
    <s v="technology/hardware"/>
    <n v="387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x v="0"/>
    <d v="2015-12-18T20:00:00"/>
    <b v="1"/>
    <n v="644"/>
    <b v="1"/>
    <s v="technology/hardware"/>
    <n v="211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x v="3"/>
    <d v="2014-05-09T15:45:19"/>
    <b v="1"/>
    <n v="848"/>
    <b v="1"/>
    <s v="technology/hardware"/>
    <n v="1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x v="4"/>
    <d v="2013-12-30T01:02:33"/>
    <b v="1"/>
    <n v="429"/>
    <b v="1"/>
    <s v="technology/hardware"/>
    <n v="300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x v="4"/>
    <d v="2013-07-01T13:00:00"/>
    <b v="1"/>
    <n v="204"/>
    <b v="1"/>
    <s v="technology/hardware"/>
    <n v="421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x v="2"/>
    <d v="2016-11-30T23:59:00"/>
    <b v="1"/>
    <n v="379"/>
    <b v="1"/>
    <s v="technology/hardware"/>
    <n v="136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x v="4"/>
    <d v="2013-11-15T18:15:03"/>
    <b v="1"/>
    <n v="271"/>
    <b v="1"/>
    <s v="technology/hardware"/>
    <n v="248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x v="2"/>
    <d v="2016-11-10T08:37:07"/>
    <b v="0"/>
    <n v="120"/>
    <b v="1"/>
    <s v="technology/hardware"/>
    <n v="182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x v="0"/>
    <d v="2016-01-22T11:59:34"/>
    <b v="0"/>
    <n v="140"/>
    <b v="1"/>
    <s v="technology/hardware"/>
    <n v="12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x v="2"/>
    <d v="2016-12-10T23:59:00"/>
    <b v="0"/>
    <n v="193"/>
    <b v="1"/>
    <s v="technology/hardware"/>
    <n v="506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x v="0"/>
    <d v="2015-06-13T11:25:14"/>
    <b v="0"/>
    <n v="180"/>
    <b v="1"/>
    <s v="technology/hardware"/>
    <n v="108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x v="5"/>
    <d v="2012-07-08T21:07:27"/>
    <b v="0"/>
    <n v="263"/>
    <b v="1"/>
    <s v="technology/hardware"/>
    <n v="819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x v="4"/>
    <d v="2013-05-22T23:07:24"/>
    <b v="0"/>
    <n v="217"/>
    <b v="1"/>
    <s v="technology/hardware"/>
    <n v="12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x v="0"/>
    <d v="2015-04-16T19:00:00"/>
    <b v="0"/>
    <n v="443"/>
    <b v="1"/>
    <s v="technology/hardware"/>
    <n v="10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x v="4"/>
    <d v="2013-05-23T10:38:11"/>
    <b v="0"/>
    <n v="1373"/>
    <b v="1"/>
    <s v="technology/hardware"/>
    <n v="148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x v="4"/>
    <d v="2013-12-02T17:59:00"/>
    <b v="0"/>
    <n v="742"/>
    <b v="1"/>
    <s v="technology/hardware"/>
    <n v="120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x v="0"/>
    <d v="2015-05-30T20:42:58"/>
    <b v="0"/>
    <n v="170"/>
    <b v="1"/>
    <s v="technology/hardware"/>
    <n v="473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x v="4"/>
    <d v="2013-12-25T19:32:17"/>
    <b v="0"/>
    <n v="242"/>
    <b v="1"/>
    <s v="technology/hardware"/>
    <n v="130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x v="2"/>
    <d v="2016-02-19T21:00:53"/>
    <b v="0"/>
    <n v="541"/>
    <b v="1"/>
    <s v="technology/hardware"/>
    <n v="353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x v="0"/>
    <d v="2015-11-25T10:49:11"/>
    <b v="0"/>
    <n v="121"/>
    <b v="1"/>
    <s v="technology/hardware"/>
    <n v="101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x v="3"/>
    <d v="2014-05-02T07:30:10"/>
    <b v="0"/>
    <n v="621"/>
    <b v="1"/>
    <s v="technology/hardware"/>
    <n v="114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x v="3"/>
    <d v="2014-12-02T23:00:00"/>
    <b v="0"/>
    <n v="101"/>
    <b v="1"/>
    <s v="technology/hardware"/>
    <n v="167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x v="4"/>
    <d v="2013-04-17T13:15:42"/>
    <b v="0"/>
    <n v="554"/>
    <b v="1"/>
    <s v="technology/hardware"/>
    <n v="153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x v="2"/>
    <d v="2016-02-26T06:52:12"/>
    <b v="0"/>
    <n v="666"/>
    <b v="1"/>
    <s v="technology/hardware"/>
    <n v="20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x v="0"/>
    <d v="2015-03-02T15:00:00"/>
    <b v="0"/>
    <n v="410"/>
    <b v="1"/>
    <s v="technology/hardware"/>
    <n v="168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x v="0"/>
    <d v="2016-01-31T16:59:00"/>
    <b v="0"/>
    <n v="375"/>
    <b v="1"/>
    <s v="technology/hardware"/>
    <n v="143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x v="3"/>
    <d v="2014-07-23T10:25:50"/>
    <b v="0"/>
    <n v="1364"/>
    <b v="1"/>
    <s v="technology/hardware"/>
    <n v="196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x v="2"/>
    <d v="2016-12-31T13:20:54"/>
    <b v="0"/>
    <n v="35"/>
    <b v="1"/>
    <s v="technology/hardware"/>
    <n v="108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x v="2"/>
    <d v="2016-03-24T03:11:38"/>
    <b v="0"/>
    <n v="203"/>
    <b v="1"/>
    <s v="technology/hardware"/>
    <n v="115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x v="2"/>
    <d v="2016-05-15T12:35:01"/>
    <b v="0"/>
    <n v="49"/>
    <b v="1"/>
    <s v="technology/hardware"/>
    <n v="14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x v="4"/>
    <d v="2013-05-31T07:00:00"/>
    <b v="0"/>
    <n v="5812"/>
    <b v="1"/>
    <s v="technology/hardware"/>
    <n v="191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x v="4"/>
    <d v="2013-12-25T03:00:29"/>
    <b v="0"/>
    <n v="1556"/>
    <b v="1"/>
    <s v="technology/hardware"/>
    <n v="199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x v="3"/>
    <d v="2014-08-23T13:31:23"/>
    <b v="0"/>
    <n v="65"/>
    <b v="1"/>
    <s v="technology/hardware"/>
    <n v="21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x v="0"/>
    <d v="2015-05-24T15:29:3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x v="2"/>
    <d v="2016-10-20T15:11:55"/>
    <b v="0"/>
    <n v="76"/>
    <b v="1"/>
    <s v="technology/hardware"/>
    <n v="105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x v="0"/>
    <d v="2016-01-02T18:19:51"/>
    <b v="0"/>
    <n v="263"/>
    <b v="1"/>
    <s v="technology/hardware"/>
    <n v="128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x v="2"/>
    <d v="2016-06-28T10:45:23"/>
    <b v="0"/>
    <n v="1530"/>
    <b v="1"/>
    <s v="technology/hardware"/>
    <n v="317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x v="2"/>
    <d v="2016-10-02T01:41:24"/>
    <b v="0"/>
    <n v="278"/>
    <b v="1"/>
    <s v="technology/hardware"/>
    <n v="28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x v="2"/>
    <d v="2016-05-07T08:57:12"/>
    <b v="0"/>
    <n v="350"/>
    <b v="1"/>
    <s v="technology/hardware"/>
    <n v="111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x v="0"/>
    <d v="2015-05-08T11:01:5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x v="2"/>
    <d v="2016-05-06T14:49:4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x v="4"/>
    <d v="2013-07-25T11:21:28"/>
    <b v="0"/>
    <n v="8200"/>
    <b v="1"/>
    <s v="technology/hardware"/>
    <n v="1678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x v="3"/>
    <d v="2014-07-23T16:08:09"/>
    <b v="0"/>
    <n v="8359"/>
    <b v="1"/>
    <s v="technology/hardware"/>
    <n v="543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x v="0"/>
    <d v="2015-06-05T16:00:00"/>
    <b v="0"/>
    <n v="188"/>
    <b v="1"/>
    <s v="technology/hardware"/>
    <n v="116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x v="2"/>
    <d v="2016-12-18T13:30:57"/>
    <b v="0"/>
    <n v="48"/>
    <b v="1"/>
    <s v="technology/hardware"/>
    <n v="131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x v="0"/>
    <d v="2015-06-25T14:00:00"/>
    <b v="0"/>
    <n v="607"/>
    <b v="1"/>
    <s v="technology/hardware"/>
    <n v="288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x v="0"/>
    <d v="2015-11-11T18:58:2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x v="5"/>
    <d v="2012-05-15T23:59:00"/>
    <b v="0"/>
    <n v="55"/>
    <b v="1"/>
    <s v="music/indie rock"/>
    <n v="115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x v="6"/>
    <d v="2011-11-23T22:53:16"/>
    <b v="0"/>
    <n v="38"/>
    <b v="1"/>
    <s v="music/indie rock"/>
    <n v="111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x v="5"/>
    <d v="2012-06-04T12:19:5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x v="3"/>
    <d v="2014-05-04T01:59:00"/>
    <b v="0"/>
    <n v="46"/>
    <b v="1"/>
    <s v="music/indie rock"/>
    <n v="108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x v="5"/>
    <d v="2012-07-15T15:03:07"/>
    <b v="0"/>
    <n v="83"/>
    <b v="1"/>
    <s v="music/indie rock"/>
    <n v="12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x v="6"/>
    <d v="2011-12-13T23:59:00"/>
    <b v="0"/>
    <n v="35"/>
    <b v="1"/>
    <s v="music/indie rock"/>
    <n v="101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x v="6"/>
    <d v="2011-09-07T23:54:1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x v="7"/>
    <d v="2010-09-10T22:59:00"/>
    <b v="0"/>
    <n v="75"/>
    <b v="1"/>
    <s v="music/indie rock"/>
    <n v="116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x v="4"/>
    <d v="2013-08-01T20:49:54"/>
    <b v="0"/>
    <n v="62"/>
    <b v="1"/>
    <s v="music/indie rock"/>
    <n v="120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x v="4"/>
    <d v="2013-02-24T04:09:15"/>
    <b v="0"/>
    <n v="160"/>
    <b v="1"/>
    <s v="music/indie rock"/>
    <n v="11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x v="6"/>
    <d v="2011-03-01T15:00:00"/>
    <b v="0"/>
    <n v="246"/>
    <b v="1"/>
    <s v="music/indie rock"/>
    <n v="120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x v="6"/>
    <d v="2011-10-07T11:58:52"/>
    <b v="0"/>
    <n v="55"/>
    <b v="1"/>
    <s v="music/indie rock"/>
    <n v="101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x v="5"/>
    <d v="2012-12-22T16:30:32"/>
    <b v="0"/>
    <n v="23"/>
    <b v="1"/>
    <s v="music/indie rock"/>
    <n v="102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x v="5"/>
    <d v="2012-03-04T22:00:00"/>
    <b v="0"/>
    <n v="72"/>
    <b v="1"/>
    <s v="music/indie rock"/>
    <n v="121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x v="6"/>
    <d v="2011-10-02T12:36:1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x v="5"/>
    <d v="2012-10-25T22:59:00"/>
    <b v="0"/>
    <n v="14"/>
    <b v="1"/>
    <s v="music/indie rock"/>
    <n v="102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x v="6"/>
    <d v="2011-12-01T10:02:1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x v="5"/>
    <d v="2012-03-07T21:43:55"/>
    <b v="0"/>
    <n v="32"/>
    <b v="1"/>
    <s v="music/indie rock"/>
    <n v="100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x v="2099"/>
    <x v="0"/>
    <d v="2015-07-01T22:40:00"/>
    <b v="0"/>
    <n v="63"/>
    <b v="1"/>
    <s v="music/indie rock"/>
    <n v="132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x v="5"/>
    <d v="2012-06-29T22:59:00"/>
    <b v="0"/>
    <n v="27"/>
    <b v="1"/>
    <s v="music/indie rock"/>
    <n v="13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x v="6"/>
    <d v="2012-02-12T22:35:14"/>
    <b v="0"/>
    <n v="44"/>
    <b v="1"/>
    <s v="music/indie rock"/>
    <n v="113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x v="6"/>
    <d v="2011-05-05T15:50: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x v="5"/>
    <d v="2012-11-09T14:07:07"/>
    <b v="0"/>
    <n v="115"/>
    <b v="1"/>
    <s v="music/indie rock"/>
    <n v="146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x v="4"/>
    <d v="2013-05-30T19:00:00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x v="3"/>
    <d v="2014-11-20T23:00:00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x v="5"/>
    <d v="2013-01-26T00:09:34"/>
    <b v="0"/>
    <n v="44"/>
    <b v="1"/>
    <s v="music/indie rock"/>
    <n v="107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x v="3"/>
    <d v="2014-11-12T13:03:13"/>
    <b v="0"/>
    <n v="58"/>
    <b v="1"/>
    <s v="music/indie rock"/>
    <n v="108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x v="5"/>
    <d v="2012-09-09T22:55:00"/>
    <b v="0"/>
    <n v="191"/>
    <b v="1"/>
    <s v="music/indie rock"/>
    <n v="107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x v="0"/>
    <d v="2015-07-05T12:00:17"/>
    <b v="0"/>
    <n v="40"/>
    <b v="1"/>
    <s v="music/indie rock"/>
    <n v="107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x v="3"/>
    <d v="2014-05-27T23:59:00"/>
    <b v="0"/>
    <n v="38"/>
    <b v="1"/>
    <s v="music/indie rock"/>
    <n v="100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x v="6"/>
    <d v="2011-08-14T20:00:00"/>
    <b v="0"/>
    <n v="39"/>
    <b v="1"/>
    <s v="music/indie rock"/>
    <n v="107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x v="4"/>
    <d v="2013-04-15T17:16:3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x v="3"/>
    <d v="2014-09-23T15:46:16"/>
    <b v="0"/>
    <n v="107"/>
    <b v="1"/>
    <s v="music/indie rock"/>
    <n v="10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x v="7"/>
    <d v="2010-12-08T23:59:00"/>
    <b v="0"/>
    <n v="147"/>
    <b v="1"/>
    <s v="music/indie rock"/>
    <n v="105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x v="6"/>
    <d v="2011-02-19T20:56:41"/>
    <b v="0"/>
    <n v="36"/>
    <b v="1"/>
    <s v="music/indie rock"/>
    <n v="226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x v="5"/>
    <d v="2012-10-02T13:40:03"/>
    <b v="0"/>
    <n v="92"/>
    <b v="1"/>
    <s v="music/indie rock"/>
    <n v="101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x v="0"/>
    <d v="2015-10-26T23:59:00"/>
    <b v="0"/>
    <n v="35"/>
    <b v="1"/>
    <s v="music/indie rock"/>
    <n v="148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x v="6"/>
    <d v="2011-07-24T15:08:56"/>
    <b v="0"/>
    <n v="17"/>
    <b v="1"/>
    <s v="music/indie rock"/>
    <n v="135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x v="5"/>
    <d v="2012-08-15T22:07:25"/>
    <b v="0"/>
    <n v="22"/>
    <b v="1"/>
    <s v="music/indie rock"/>
    <n v="1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x v="4"/>
    <d v="2014-01-01T18:08:56"/>
    <b v="0"/>
    <n v="69"/>
    <b v="1"/>
    <s v="music/indie rock"/>
    <n v="101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x v="2"/>
    <d v="2017-01-11T12:49:0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x v="2"/>
    <d v="2017-01-07T02:12:49"/>
    <b v="0"/>
    <n v="3"/>
    <b v="0"/>
    <s v="games/video games"/>
    <n v="0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x v="7"/>
    <d v="2010-03-15T01:59:00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x v="7"/>
    <d v="2010-11-30T00:00:00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x v="0"/>
    <d v="2015-08-04T19:33:53"/>
    <b v="0"/>
    <n v="27"/>
    <b v="0"/>
    <s v="games/video games"/>
    <n v="1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x v="3"/>
    <d v="2014-12-08T18:21:2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x v="0"/>
    <d v="2015-03-12T06:07:43"/>
    <b v="0"/>
    <n v="236"/>
    <b v="0"/>
    <s v="games/video games"/>
    <n v="29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x v="3"/>
    <d v="2014-09-21T13:32:4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x v="2"/>
    <d v="2016-03-09T19:35:00"/>
    <b v="0"/>
    <n v="12"/>
    <b v="0"/>
    <s v="games/video games"/>
    <n v="12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x v="3"/>
    <d v="2014-08-15T21:04:2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x v="0"/>
    <d v="2015-07-11T23:58:1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x v="3"/>
    <d v="2014-02-03T06:41:32"/>
    <b v="0"/>
    <n v="99"/>
    <b v="0"/>
    <s v="games/video games"/>
    <n v="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x v="6"/>
    <d v="2011-04-24T01:59:00"/>
    <b v="0"/>
    <n v="3"/>
    <b v="0"/>
    <s v="games/video games"/>
    <n v="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x v="4"/>
    <d v="2013-04-27T16:16:31"/>
    <b v="0"/>
    <n v="3"/>
    <b v="0"/>
    <s v="games/video games"/>
    <n v="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x v="5"/>
    <d v="2012-10-04T18:07:13"/>
    <b v="0"/>
    <n v="22"/>
    <b v="0"/>
    <s v="games/video games"/>
    <n v="10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x v="4"/>
    <d v="2013-10-19T07:13:06"/>
    <b v="0"/>
    <n v="4"/>
    <b v="0"/>
    <s v="games/video games"/>
    <n v="0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x v="3"/>
    <d v="2014-12-05T13:30:29"/>
    <b v="0"/>
    <n v="534"/>
    <b v="0"/>
    <s v="games/video games"/>
    <n v="2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x v="4"/>
    <d v="2013-11-08T20:18:59"/>
    <b v="0"/>
    <n v="12"/>
    <b v="0"/>
    <s v="games/video games"/>
    <n v="13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x v="2"/>
    <d v="2016-11-03T13:00:08"/>
    <b v="0"/>
    <n v="56"/>
    <b v="0"/>
    <s v="games/video games"/>
    <n v="5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x v="5"/>
    <d v="2013-01-11T15:00:24"/>
    <b v="0"/>
    <n v="11"/>
    <b v="0"/>
    <s v="games/video games"/>
    <n v="0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x v="3"/>
    <d v="2014-11-14T01:39:1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x v="0"/>
    <d v="2015-12-30T11:50:10"/>
    <b v="0"/>
    <n v="12"/>
    <b v="0"/>
    <s v="games/video games"/>
    <n v="6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x v="7"/>
    <d v="2010-07-21T14:00:00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x v="4"/>
    <d v="2013-09-14T08:07:20"/>
    <b v="0"/>
    <n v="24"/>
    <b v="0"/>
    <s v="games/video games"/>
    <n v="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x v="4"/>
    <d v="2013-11-27T01:41:54"/>
    <b v="0"/>
    <n v="89"/>
    <b v="0"/>
    <s v="games/video games"/>
    <n v="30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x v="2"/>
    <d v="2016-02-11T11:18:3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x v="3"/>
    <d v="2014-11-16T03:05:48"/>
    <b v="0"/>
    <n v="55"/>
    <b v="0"/>
    <s v="games/video games"/>
    <n v="1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x v="0"/>
    <d v="2015-04-02T11:36:2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x v="7"/>
    <d v="2010-07-30T19:00:00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x v="2150"/>
    <x v="2"/>
    <d v="2016-07-13T01:49:5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x v="2"/>
    <d v="2016-06-29T15:20:14"/>
    <b v="0"/>
    <n v="6"/>
    <b v="0"/>
    <s v="games/video games"/>
    <n v="0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x v="3"/>
    <d v="2014-03-15T13:58:2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x v="3"/>
    <d v="2015-01-10T02:59:00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x v="3"/>
    <d v="2014-01-28T10:10: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x v="2"/>
    <d v="2016-03-31T11:56:2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x v="4"/>
    <d v="2013-09-16T15:30:06"/>
    <b v="0"/>
    <n v="83"/>
    <b v="0"/>
    <s v="games/video games"/>
    <n v="3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x v="2"/>
    <d v="2016-12-23T02:59:00"/>
    <b v="0"/>
    <n v="57"/>
    <b v="0"/>
    <s v="games/video games"/>
    <n v="28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x v="5"/>
    <d v="2013-02-04T15:29:34"/>
    <b v="0"/>
    <n v="311"/>
    <b v="0"/>
    <s v="games/video games"/>
    <n v="7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x v="6"/>
    <d v="2011-07-16T12:32:5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x v="5"/>
    <d v="2012-05-19T12:05:05"/>
    <b v="0"/>
    <n v="16"/>
    <b v="0"/>
    <s v="games/video games"/>
    <n v="1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x v="0"/>
    <d v="2015-09-23T15:27:39"/>
    <b v="0"/>
    <n v="13"/>
    <b v="1"/>
    <s v="music/rock"/>
    <n v="116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x v="3"/>
    <d v="2014-07-24T13:23:11"/>
    <b v="0"/>
    <n v="58"/>
    <b v="1"/>
    <s v="music/rock"/>
    <n v="112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x v="0"/>
    <d v="2015-06-07T22:50:00"/>
    <b v="0"/>
    <n v="44"/>
    <b v="1"/>
    <s v="music/rock"/>
    <n v="13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x v="2"/>
    <d v="2016-06-24T22:59:00"/>
    <b v="0"/>
    <n v="83"/>
    <b v="1"/>
    <s v="music/rock"/>
    <n v="103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x v="2"/>
    <d v="2016-04-08T10:00:35"/>
    <b v="0"/>
    <n v="117"/>
    <b v="1"/>
    <s v="music/rock"/>
    <n v="139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x v="3"/>
    <d v="2014-12-05T16:06:58"/>
    <b v="0"/>
    <n v="32"/>
    <b v="1"/>
    <s v="music/rock"/>
    <n v="147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x v="5"/>
    <d v="2012-09-14T20:35: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x v="1"/>
    <d v="2017-02-10T00:00:00"/>
    <b v="0"/>
    <n v="340"/>
    <b v="1"/>
    <s v="music/rock"/>
    <n v="122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x v="1"/>
    <d v="2017-03-02T11:49:1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x v="0"/>
    <d v="2015-08-22T13:00:22"/>
    <b v="0"/>
    <n v="19"/>
    <b v="1"/>
    <s v="music/rock"/>
    <n v="181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x v="0"/>
    <d v="2015-06-22T00:00:00"/>
    <b v="0"/>
    <n v="47"/>
    <b v="1"/>
    <s v="music/rock"/>
    <n v="106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x v="0"/>
    <d v="2015-04-18T08:55: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x v="4"/>
    <d v="2013-09-09T22:59:00"/>
    <b v="0"/>
    <n v="90"/>
    <b v="1"/>
    <s v="music/rock"/>
    <n v="127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x v="2"/>
    <d v="2016-05-05T08:01:47"/>
    <b v="0"/>
    <n v="63"/>
    <b v="1"/>
    <s v="music/rock"/>
    <n v="103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x v="2"/>
    <d v="2016-07-20T19:13:0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x v="0"/>
    <d v="2015-05-02T10:11:49"/>
    <b v="0"/>
    <n v="71"/>
    <b v="1"/>
    <s v="music/rock"/>
    <n v="126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x v="2"/>
    <d v="2016-06-06T01:01:07"/>
    <b v="0"/>
    <n v="38"/>
    <b v="1"/>
    <s v="music/rock"/>
    <n v="100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x v="2"/>
    <d v="2017-01-18T10:16:37"/>
    <b v="0"/>
    <n v="859"/>
    <b v="1"/>
    <s v="music/rock"/>
    <n v="139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x v="0"/>
    <d v="2015-04-10T23:06:32"/>
    <b v="0"/>
    <n v="21"/>
    <b v="1"/>
    <s v="music/rock"/>
    <n v="16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x v="0"/>
    <d v="2015-11-13T12:04:28"/>
    <b v="0"/>
    <n v="78"/>
    <b v="1"/>
    <s v="music/rock"/>
    <n v="107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x v="1"/>
    <d v="2017-02-20T19:07:33"/>
    <b v="0"/>
    <n v="53"/>
    <b v="1"/>
    <s v="games/tabletop games"/>
    <n v="153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x v="3"/>
    <d v="2014-10-02T16:37:05"/>
    <b v="0"/>
    <n v="356"/>
    <b v="1"/>
    <s v="games/tabletop games"/>
    <n v="524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x v="1"/>
    <d v="2017-02-09T00:00:00"/>
    <b v="0"/>
    <n v="279"/>
    <b v="1"/>
    <s v="games/tabletop games"/>
    <n v="48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x v="2"/>
    <d v="2016-01-25T11:00:00"/>
    <b v="1"/>
    <n v="266"/>
    <b v="1"/>
    <s v="games/tabletop games"/>
    <n v="285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x v="4"/>
    <d v="2013-03-26T03:23:59"/>
    <b v="0"/>
    <n v="623"/>
    <b v="1"/>
    <s v="games/tabletop games"/>
    <n v="185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x v="2"/>
    <d v="2016-09-06T21:00:00"/>
    <b v="0"/>
    <n v="392"/>
    <b v="1"/>
    <s v="games/tabletop games"/>
    <n v="110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x v="0"/>
    <d v="2015-04-02T22:59:00"/>
    <b v="1"/>
    <n v="3562"/>
    <b v="1"/>
    <s v="games/tabletop games"/>
    <n v="101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x v="2"/>
    <d v="2016-10-25T12:00:00"/>
    <b v="0"/>
    <n v="514"/>
    <b v="1"/>
    <s v="games/tabletop games"/>
    <n v="412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x v="2"/>
    <d v="2016-04-21T17:00:00"/>
    <b v="0"/>
    <n v="88"/>
    <b v="1"/>
    <s v="games/tabletop games"/>
    <n v="503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x v="2"/>
    <d v="2016-03-23T01:59:00"/>
    <b v="0"/>
    <n v="537"/>
    <b v="1"/>
    <s v="games/tabletop games"/>
    <n v="185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x v="1"/>
    <d v="2017-02-14T15:00: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x v="2"/>
    <d v="2016-12-15T18:00:00"/>
    <b v="0"/>
    <n v="3238"/>
    <b v="1"/>
    <s v="games/tabletop games"/>
    <n v="1081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x v="2"/>
    <d v="2016-11-20T23:59:00"/>
    <b v="0"/>
    <n v="897"/>
    <b v="1"/>
    <s v="games/tabletop games"/>
    <n v="452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x v="2"/>
    <d v="2016-03-26T12:11:30"/>
    <b v="0"/>
    <n v="878"/>
    <b v="1"/>
    <s v="games/tabletop games"/>
    <n v="5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x v="0"/>
    <d v="2015-08-11T13:31:40"/>
    <b v="0"/>
    <n v="115"/>
    <b v="1"/>
    <s v="games/tabletop games"/>
    <n v="120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x v="2"/>
    <d v="2016-12-02T02:00:00"/>
    <b v="0"/>
    <n v="234"/>
    <b v="1"/>
    <s v="games/tabletop games"/>
    <n v="114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x v="0"/>
    <d v="2015-02-28T09:00:59"/>
    <b v="0"/>
    <n v="4330"/>
    <b v="1"/>
    <s v="games/tabletop games"/>
    <n v="951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x v="0"/>
    <d v="2015-11-14T08:20:00"/>
    <b v="0"/>
    <n v="651"/>
    <b v="1"/>
    <s v="games/tabletop games"/>
    <n v="133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x v="0"/>
    <d v="2015-10-15T04:59:58"/>
    <b v="1"/>
    <n v="251"/>
    <b v="1"/>
    <s v="games/tabletop games"/>
    <n v="147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x v="0"/>
    <d v="2015-07-05T22:00:00"/>
    <b v="0"/>
    <n v="263"/>
    <b v="1"/>
    <s v="games/tabletop games"/>
    <n v="542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x v="4"/>
    <d v="2013-01-16T15:19:25"/>
    <b v="0"/>
    <n v="28"/>
    <b v="1"/>
    <s v="music/electronic music"/>
    <n v="383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x v="5"/>
    <d v="2012-11-01T15:22:48"/>
    <b v="0"/>
    <n v="721"/>
    <b v="1"/>
    <s v="music/electronic music"/>
    <n v="704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x v="0"/>
    <d v="2015-09-24T15:38:0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x v="4"/>
    <d v="2013-03-09T02:28:39"/>
    <b v="0"/>
    <n v="73"/>
    <b v="1"/>
    <s v="music/electronic music"/>
    <n v="133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x v="5"/>
    <d v="2012-06-01T14:43:0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x v="5"/>
    <d v="2012-04-16T01:10:24"/>
    <b v="0"/>
    <n v="34"/>
    <b v="1"/>
    <s v="music/electronic music"/>
    <n v="10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x v="4"/>
    <d v="2013-11-16T00:39:3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x v="5"/>
    <d v="2012-04-06T23:00:00"/>
    <b v="0"/>
    <n v="24"/>
    <b v="1"/>
    <s v="music/electronic music"/>
    <n v="102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x v="3"/>
    <d v="2014-04-14T18:00:00"/>
    <b v="0"/>
    <n v="15"/>
    <b v="1"/>
    <s v="music/electronic music"/>
    <n v="15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x v="5"/>
    <d v="2012-04-14T12:36:00"/>
    <b v="0"/>
    <n v="72"/>
    <b v="1"/>
    <s v="music/electronic music"/>
    <n v="111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x v="3"/>
    <d v="2014-04-10T01:59:00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x v="4"/>
    <d v="2013-11-03T20:00:00"/>
    <b v="0"/>
    <n v="123"/>
    <b v="1"/>
    <s v="music/electronic music"/>
    <n v="114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x v="0"/>
    <d v="2015-05-15T14:49:3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x v="3"/>
    <d v="2014-02-06T14:00:48"/>
    <b v="0"/>
    <n v="24"/>
    <b v="1"/>
    <s v="music/electronic music"/>
    <n v="293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x v="5"/>
    <d v="2012-03-13T01:59:00"/>
    <b v="0"/>
    <n v="33"/>
    <b v="1"/>
    <s v="music/electronic music"/>
    <n v="156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x v="0"/>
    <d v="2015-07-23T13:02:25"/>
    <b v="0"/>
    <n v="14"/>
    <b v="1"/>
    <s v="music/electronic music"/>
    <n v="10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x v="0"/>
    <d v="2015-11-02T03:00:00"/>
    <b v="0"/>
    <n v="9"/>
    <b v="1"/>
    <s v="music/electronic music"/>
    <n v="101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x v="5"/>
    <d v="2012-08-28T19:00:00"/>
    <b v="0"/>
    <n v="76"/>
    <b v="1"/>
    <s v="music/electronic music"/>
    <n v="12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x v="0"/>
    <d v="2015-08-19T12:15:12"/>
    <b v="0"/>
    <n v="19"/>
    <b v="1"/>
    <s v="music/electronic music"/>
    <n v="102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x v="4"/>
    <d v="2013-07-26T20:27:16"/>
    <b v="0"/>
    <n v="69"/>
    <b v="1"/>
    <s v="music/electronic music"/>
    <n v="101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x v="2"/>
    <d v="2016-04-22T19:00:00"/>
    <b v="0"/>
    <n v="218"/>
    <b v="1"/>
    <s v="games/tabletop games"/>
    <n v="108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x v="6"/>
    <d v="2012-01-28T13:54:0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x v="0"/>
    <d v="2015-06-27T10:22:4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x v="2"/>
    <d v="2016-10-29T14:00:00"/>
    <b v="0"/>
    <n v="296"/>
    <b v="1"/>
    <s v="games/tabletop games"/>
    <n v="24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x v="3"/>
    <d v="2014-09-21T14:00:15"/>
    <b v="0"/>
    <n v="1204"/>
    <b v="1"/>
    <s v="games/tabletop games"/>
    <n v="945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x v="2"/>
    <d v="2016-02-11T23:59:00"/>
    <b v="0"/>
    <n v="321"/>
    <b v="1"/>
    <s v="games/tabletop games"/>
    <n v="108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x v="4"/>
    <d v="2013-11-13T15:22:35"/>
    <b v="0"/>
    <n v="301"/>
    <b v="1"/>
    <s v="games/tabletop games"/>
    <n v="157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x v="0"/>
    <d v="2015-08-16T01:40:36"/>
    <b v="0"/>
    <n v="144"/>
    <b v="1"/>
    <s v="games/tabletop games"/>
    <n v="1174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x v="4"/>
    <d v="2013-09-02T23:00:00"/>
    <b v="0"/>
    <n v="539"/>
    <b v="1"/>
    <s v="games/tabletop games"/>
    <n v="171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x v="3"/>
    <d v="2014-04-25T16:08:47"/>
    <b v="0"/>
    <n v="498"/>
    <b v="1"/>
    <s v="games/tabletop games"/>
    <n v="126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x v="4"/>
    <d v="2013-06-25T00:00:00"/>
    <b v="0"/>
    <n v="1113"/>
    <b v="1"/>
    <s v="games/tabletop games"/>
    <n v="121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x v="3"/>
    <d v="2014-07-18T22:00:00"/>
    <b v="0"/>
    <n v="988"/>
    <b v="1"/>
    <s v="games/tabletop games"/>
    <n v="496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x v="0"/>
    <d v="2015-12-13T19:00:00"/>
    <b v="0"/>
    <n v="391"/>
    <b v="1"/>
    <s v="games/tabletop games"/>
    <n v="332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x v="2"/>
    <d v="2017-01-05T14:47:2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x v="0"/>
    <d v="2015-03-28T18:31:51"/>
    <b v="0"/>
    <n v="147"/>
    <b v="1"/>
    <s v="games/tabletop games"/>
    <n v="153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x v="2"/>
    <d v="2016-02-01T09:48:43"/>
    <b v="0"/>
    <n v="680"/>
    <b v="1"/>
    <s v="games/tabletop games"/>
    <n v="53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x v="3"/>
    <d v="2014-11-12T02:59:00"/>
    <b v="0"/>
    <n v="983"/>
    <b v="1"/>
    <s v="games/tabletop games"/>
    <n v="353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x v="1"/>
    <d v="2017-03-10T09:55:16"/>
    <b v="0"/>
    <n v="79"/>
    <b v="1"/>
    <s v="games/tabletop games"/>
    <n v="137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x v="4"/>
    <d v="2013-11-30T23:02:00"/>
    <b v="0"/>
    <n v="426"/>
    <b v="1"/>
    <s v="games/tabletop games"/>
    <n v="12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x v="2"/>
    <d v="2016-04-22T14:49:04"/>
    <b v="0"/>
    <n v="96"/>
    <b v="1"/>
    <s v="games/tabletop games"/>
    <n v="271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x v="1"/>
    <d v="2017-03-02T14:51:40"/>
    <b v="0"/>
    <n v="163"/>
    <b v="1"/>
    <s v="games/tabletop games"/>
    <n v="806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x v="4"/>
    <d v="2013-11-26T22:02:00"/>
    <b v="0"/>
    <n v="2525"/>
    <b v="1"/>
    <s v="games/tabletop games"/>
    <n v="1360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x v="1"/>
    <d v="2017-03-12T22:00:0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x v="2"/>
    <d v="2016-10-16T15:30:00"/>
    <b v="0"/>
    <n v="290"/>
    <b v="1"/>
    <s v="games/tabletop games"/>
    <n v="377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x v="3"/>
    <d v="2014-02-21T13:00:00"/>
    <b v="0"/>
    <n v="1980"/>
    <b v="1"/>
    <s v="games/tabletop games"/>
    <n v="2647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x v="0"/>
    <d v="2015-09-04T14:00:10"/>
    <b v="0"/>
    <n v="57"/>
    <b v="1"/>
    <s v="games/tabletop games"/>
    <n v="100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x v="0"/>
    <d v="2015-07-29T10:59:25"/>
    <b v="0"/>
    <n v="380"/>
    <b v="1"/>
    <s v="games/tabletop games"/>
    <n v="104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x v="2"/>
    <d v="2016-12-14T16:01:18"/>
    <b v="0"/>
    <n v="128"/>
    <b v="1"/>
    <s v="games/tabletop games"/>
    <n v="107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x v="4"/>
    <d v="2013-04-02T10:52:45"/>
    <b v="0"/>
    <n v="180"/>
    <b v="1"/>
    <s v="games/tabletop games"/>
    <n v="169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x v="2"/>
    <d v="2016-12-02T20:07:53"/>
    <b v="0"/>
    <n v="571"/>
    <b v="1"/>
    <s v="games/tabletop games"/>
    <n v="975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x v="3"/>
    <d v="2014-08-16T03:17:57"/>
    <b v="0"/>
    <n v="480"/>
    <b v="1"/>
    <s v="games/tabletop games"/>
    <n v="13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x v="2"/>
    <d v="2016-08-06T02:52:18"/>
    <b v="0"/>
    <n v="249"/>
    <b v="1"/>
    <s v="games/tabletop games"/>
    <n v="272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x v="0"/>
    <d v="2015-11-18T11:09:07"/>
    <b v="0"/>
    <n v="84"/>
    <b v="1"/>
    <s v="games/tabletop games"/>
    <n v="113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x v="1"/>
    <d v="2017-01-24T10:32:48"/>
    <b v="0"/>
    <n v="197"/>
    <b v="1"/>
    <s v="games/tabletop games"/>
    <n v="460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x v="2"/>
    <d v="2016-05-07T17:50:51"/>
    <b v="0"/>
    <n v="271"/>
    <b v="1"/>
    <s v="games/tabletop games"/>
    <n v="28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x v="2"/>
    <d v="2016-11-22T05:50: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x v="2"/>
    <d v="2016-06-19T18:00:00"/>
    <b v="0"/>
    <n v="169"/>
    <b v="1"/>
    <s v="games/tabletop games"/>
    <n v="636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x v="0"/>
    <d v="2015-06-11T13:01:27"/>
    <b v="0"/>
    <n v="205"/>
    <b v="1"/>
    <s v="games/tabletop games"/>
    <n v="147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x v="2"/>
    <d v="2016-12-08T14:18:56"/>
    <b v="0"/>
    <n v="206"/>
    <b v="1"/>
    <s v="games/tabletop games"/>
    <n v="1867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x v="3"/>
    <d v="2014-03-26T18:24:10"/>
    <b v="0"/>
    <n v="84"/>
    <b v="1"/>
    <s v="games/tabletop games"/>
    <n v="327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x v="1"/>
    <d v="2017-02-14T12:23:40"/>
    <b v="0"/>
    <n v="210"/>
    <b v="1"/>
    <s v="games/tabletop games"/>
    <n v="780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x v="3"/>
    <d v="2014-11-17T19:00:00"/>
    <b v="0"/>
    <n v="181"/>
    <b v="1"/>
    <s v="games/tabletop games"/>
    <n v="154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x v="0"/>
    <d v="2015-01-31T14:58:33"/>
    <b v="0"/>
    <n v="60"/>
    <b v="1"/>
    <s v="games/tabletop games"/>
    <n v="11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x v="2"/>
    <d v="2016-05-22T22:00:00"/>
    <b v="0"/>
    <n v="445"/>
    <b v="1"/>
    <s v="games/tabletop games"/>
    <n v="180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x v="2"/>
    <d v="2016-11-22T15:28:27"/>
    <b v="0"/>
    <n v="17"/>
    <b v="1"/>
    <s v="games/tabletop games"/>
    <n v="2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x v="2"/>
    <d v="2016-04-26T21:00:00"/>
    <b v="0"/>
    <n v="194"/>
    <b v="1"/>
    <s v="games/tabletop games"/>
    <n v="320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x v="3"/>
    <d v="2014-12-20T20:00:00"/>
    <b v="0"/>
    <n v="404"/>
    <b v="1"/>
    <s v="games/tabletop games"/>
    <n v="381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x v="1"/>
    <d v="2017-03-11T20:58:35"/>
    <b v="0"/>
    <n v="194"/>
    <b v="1"/>
    <s v="games/tabletop games"/>
    <n v="103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x v="1"/>
    <d v="2017-03-07T00:00:00"/>
    <b v="0"/>
    <n v="902"/>
    <b v="1"/>
    <s v="games/tabletop games"/>
    <n v="1802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x v="2"/>
    <d v="2017-01-10T16:59:00"/>
    <b v="0"/>
    <n v="1670"/>
    <b v="1"/>
    <s v="games/tabletop games"/>
    <n v="720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x v="2"/>
    <d v="2016-12-09T19:00:04"/>
    <b v="0"/>
    <n v="1328"/>
    <b v="1"/>
    <s v="games/tabletop games"/>
    <n v="28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x v="0"/>
    <d v="2015-12-07T11:47:16"/>
    <b v="0"/>
    <n v="944"/>
    <b v="1"/>
    <s v="games/tabletop games"/>
    <n v="1357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x v="1"/>
    <d v="2017-03-12T07:10:42"/>
    <b v="0"/>
    <n v="147"/>
    <b v="1"/>
    <s v="games/tabletop games"/>
    <n v="220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x v="3"/>
    <d v="2014-02-23T07:00:57"/>
    <b v="0"/>
    <n v="99"/>
    <b v="1"/>
    <s v="games/tabletop games"/>
    <n v="120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x v="3"/>
    <d v="2014-12-22T09:47:59"/>
    <b v="0"/>
    <n v="79"/>
    <b v="1"/>
    <s v="games/tabletop games"/>
    <n v="408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x v="4"/>
    <d v="2014-01-05T10:38:09"/>
    <b v="0"/>
    <n v="75"/>
    <b v="1"/>
    <s v="games/tabletop games"/>
    <n v="106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x v="5"/>
    <d v="2012-02-27T11:17:03"/>
    <b v="0"/>
    <n v="207"/>
    <b v="1"/>
    <s v="games/tabletop games"/>
    <n v="141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x v="0"/>
    <d v="2016-01-03T17:59:00"/>
    <b v="0"/>
    <n v="102"/>
    <b v="1"/>
    <s v="games/tabletop games"/>
    <n v="271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x v="0"/>
    <d v="2015-02-03T23:00:00"/>
    <b v="0"/>
    <n v="32"/>
    <b v="1"/>
    <s v="games/tabletop games"/>
    <n v="154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x v="0"/>
    <d v="2015-09-17T09:59:51"/>
    <b v="0"/>
    <n v="480"/>
    <b v="1"/>
    <s v="games/tabletop games"/>
    <n v="404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x v="6"/>
    <d v="2011-07-25T01:50:00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x v="0"/>
    <d v="2016-01-13T23:11:26"/>
    <b v="0"/>
    <n v="12"/>
    <b v="1"/>
    <s v="music/rock"/>
    <n v="185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x v="5"/>
    <d v="2012-05-08T21:00:04"/>
    <b v="0"/>
    <n v="48"/>
    <b v="1"/>
    <s v="music/rock"/>
    <n v="101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x v="6"/>
    <d v="2011-03-11T23:00:00"/>
    <b v="0"/>
    <n v="59"/>
    <b v="1"/>
    <s v="music/rock"/>
    <n v="106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x v="5"/>
    <d v="2012-06-28T23:27:23"/>
    <b v="0"/>
    <n v="79"/>
    <b v="1"/>
    <s v="music/rock"/>
    <n v="121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x v="4"/>
    <d v="2013-09-05T22:59:00"/>
    <b v="0"/>
    <n v="14"/>
    <b v="1"/>
    <s v="music/rock"/>
    <n v="100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x v="3"/>
    <d v="2014-06-23T11:01:00"/>
    <b v="0"/>
    <n v="106"/>
    <b v="1"/>
    <s v="music/rock"/>
    <n v="120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x v="5"/>
    <d v="2012-06-26T13:00:00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x v="4"/>
    <d v="2013-12-06T18:22:0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x v="8"/>
    <d v="2009-12-01T12:00:00"/>
    <b v="0"/>
    <n v="29"/>
    <b v="1"/>
    <s v="music/rock"/>
    <n v="104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x v="5"/>
    <d v="2012-04-22T23:00:00"/>
    <b v="0"/>
    <n v="43"/>
    <b v="1"/>
    <s v="music/rock"/>
    <n v="173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x v="5"/>
    <d v="2012-04-18T11:44:36"/>
    <b v="0"/>
    <n v="46"/>
    <b v="1"/>
    <s v="music/rock"/>
    <n v="107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x v="5"/>
    <d v="2012-09-24T22:59:00"/>
    <b v="0"/>
    <n v="27"/>
    <b v="1"/>
    <s v="music/rock"/>
    <n v="108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x v="5"/>
    <d v="2013-01-20T12:21:20"/>
    <b v="0"/>
    <n v="112"/>
    <b v="1"/>
    <s v="music/rock"/>
    <n v="146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x v="5"/>
    <d v="2013-01-26T17:54:16"/>
    <b v="0"/>
    <n v="34"/>
    <b v="1"/>
    <s v="music/rock"/>
    <n v="1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x v="5"/>
    <d v="2012-02-23T12:33:46"/>
    <b v="0"/>
    <n v="145"/>
    <b v="1"/>
    <s v="music/rock"/>
    <n v="149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x v="5"/>
    <d v="2012-03-13T22:59:00"/>
    <b v="0"/>
    <n v="19"/>
    <b v="1"/>
    <s v="music/rock"/>
    <n v="101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x v="3"/>
    <d v="2014-03-26T14:10:33"/>
    <b v="0"/>
    <n v="288"/>
    <b v="1"/>
    <s v="music/rock"/>
    <n v="105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x v="6"/>
    <d v="2011-02-05T19:46:49"/>
    <b v="0"/>
    <n v="14"/>
    <b v="1"/>
    <s v="music/rock"/>
    <n v="350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x v="5"/>
    <d v="2012-06-28T12:26:56"/>
    <b v="0"/>
    <n v="7"/>
    <b v="1"/>
    <s v="music/rock"/>
    <n v="101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x v="4"/>
    <d v="2013-06-20T22:31:36"/>
    <b v="1"/>
    <n v="211"/>
    <b v="1"/>
    <s v="music/indie rock"/>
    <n v="13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x v="4"/>
    <d v="2013-12-31T02:00:00"/>
    <b v="1"/>
    <n v="85"/>
    <b v="1"/>
    <s v="music/indie rock"/>
    <n v="171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x v="6"/>
    <d v="2011-12-12T22:39:56"/>
    <b v="1"/>
    <n v="103"/>
    <b v="1"/>
    <s v="music/indie rock"/>
    <n v="109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x v="7"/>
    <d v="2010-12-31T23:59:00"/>
    <b v="1"/>
    <n v="113"/>
    <b v="1"/>
    <s v="music/indie rock"/>
    <n v="101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x v="3"/>
    <d v="2014-08-08T13:00:00"/>
    <b v="1"/>
    <n v="167"/>
    <b v="1"/>
    <s v="music/indie rock"/>
    <n v="101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x v="5"/>
    <d v="2012-03-09T23:02:09"/>
    <b v="1"/>
    <n v="73"/>
    <b v="1"/>
    <s v="music/indie rock"/>
    <n v="107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x v="5"/>
    <d v="2012-05-05T14:15:28"/>
    <b v="1"/>
    <n v="75"/>
    <b v="1"/>
    <s v="music/indie rock"/>
    <n v="107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x v="3"/>
    <d v="2014-08-28T20:00:00"/>
    <b v="1"/>
    <n v="614"/>
    <b v="1"/>
    <s v="music/indie rock"/>
    <n v="101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x v="4"/>
    <d v="2013-03-09T18:42:17"/>
    <b v="1"/>
    <n v="107"/>
    <b v="1"/>
    <s v="music/indie rock"/>
    <n v="107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x v="4"/>
    <d v="2013-03-21T13:03:35"/>
    <b v="1"/>
    <n v="1224"/>
    <b v="1"/>
    <s v="music/indie rock"/>
    <n v="42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x v="3"/>
    <d v="2014-05-06T19:06:29"/>
    <b v="1"/>
    <n v="104"/>
    <b v="1"/>
    <s v="music/indie rock"/>
    <n v="104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x v="3"/>
    <d v="2014-04-18T18:00:00"/>
    <b v="1"/>
    <n v="79"/>
    <b v="1"/>
    <s v="music/indie rock"/>
    <n v="108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x v="5"/>
    <d v="2012-05-03T18:00:26"/>
    <b v="1"/>
    <n v="157"/>
    <b v="1"/>
    <s v="music/indie rock"/>
    <n v="176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x v="5"/>
    <d v="2012-06-07T08:14:17"/>
    <b v="1"/>
    <n v="50"/>
    <b v="1"/>
    <s v="music/indie rock"/>
    <n v="15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x v="5"/>
    <d v="2012-05-05T12:25:43"/>
    <b v="1"/>
    <n v="64"/>
    <b v="1"/>
    <s v="music/indie rock"/>
    <n v="103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x v="8"/>
    <d v="2009-12-09T13:24:00"/>
    <b v="1"/>
    <n v="200"/>
    <b v="1"/>
    <s v="music/indie rock"/>
    <n v="104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x v="7"/>
    <d v="2010-02-15T00:00:00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x v="8"/>
    <d v="2009-09-25T22:59:00"/>
    <b v="1"/>
    <n v="163"/>
    <b v="1"/>
    <s v="music/indie rock"/>
    <n v="121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x v="4"/>
    <d v="2013-12-14T20:58:05"/>
    <b v="1"/>
    <n v="77"/>
    <b v="1"/>
    <s v="music/indie rock"/>
    <n v="108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x v="3"/>
    <d v="2014-04-02T13:36:40"/>
    <b v="1"/>
    <n v="89"/>
    <b v="1"/>
    <s v="music/indie rock"/>
    <n v="109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x v="1"/>
    <d v="2017-04-04T00:15:01"/>
    <b v="0"/>
    <n v="64"/>
    <b v="0"/>
    <s v="food/small batch"/>
    <n v="39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x v="1"/>
    <d v="2017-04-09T15:29:2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x v="1"/>
    <d v="2017-03-20T13:07:2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x v="1"/>
    <d v="2017-03-26T15:14:45"/>
    <b v="0"/>
    <n v="61"/>
    <b v="0"/>
    <s v="food/small batch"/>
    <n v="21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x v="1"/>
    <d v="2017-03-29T18:32:1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x v="1"/>
    <d v="2017-04-30T12:00:00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x v="3"/>
    <d v="2014-08-26T17:00:40"/>
    <b v="1"/>
    <n v="3355"/>
    <b v="1"/>
    <s v="food/small batch"/>
    <n v="526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x v="0"/>
    <d v="2015-06-14T13:45:37"/>
    <b v="1"/>
    <n v="537"/>
    <b v="1"/>
    <s v="food/small batch"/>
    <n v="254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x v="3"/>
    <d v="2014-07-17T09:59:0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x v="0"/>
    <d v="2015-12-24T19:00:00"/>
    <b v="1"/>
    <n v="163"/>
    <b v="1"/>
    <s v="food/small batch"/>
    <n v="102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x v="3"/>
    <d v="2014-08-17T19:08:10"/>
    <b v="1"/>
    <n v="283"/>
    <b v="1"/>
    <s v="food/small batch"/>
    <n v="144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x v="0"/>
    <d v="2015-02-06T10:04:31"/>
    <b v="1"/>
    <n v="352"/>
    <b v="1"/>
    <s v="food/small batch"/>
    <n v="106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x v="3"/>
    <d v="2014-05-29T12:50:00"/>
    <b v="1"/>
    <n v="94"/>
    <b v="1"/>
    <s v="food/small batch"/>
    <n v="212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x v="3"/>
    <d v="2014-11-05T12:34:00"/>
    <b v="1"/>
    <n v="67"/>
    <b v="1"/>
    <s v="food/small batch"/>
    <n v="102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x v="3"/>
    <d v="2014-06-11T08:44:03"/>
    <b v="1"/>
    <n v="221"/>
    <b v="1"/>
    <s v="food/small batch"/>
    <n v="102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x v="3"/>
    <d v="2014-03-08T17:11:35"/>
    <b v="1"/>
    <n v="2165"/>
    <b v="1"/>
    <s v="food/small batch"/>
    <n v="521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x v="3"/>
    <d v="2014-06-26T10:22:23"/>
    <b v="1"/>
    <n v="179"/>
    <b v="1"/>
    <s v="food/small batch"/>
    <n v="111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x v="3"/>
    <d v="2014-06-29T16:31:24"/>
    <b v="1"/>
    <n v="123"/>
    <b v="1"/>
    <s v="food/small batch"/>
    <n v="101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x v="2"/>
    <d v="2016-12-19T02:59:00"/>
    <b v="1"/>
    <n v="1104"/>
    <b v="1"/>
    <s v="food/small batch"/>
    <n v="294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x v="2"/>
    <d v="2016-10-30T10:25:38"/>
    <b v="1"/>
    <n v="403"/>
    <b v="1"/>
    <s v="food/small batch"/>
    <n v="106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x v="0"/>
    <d v="2015-07-12T14:31:4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x v="3"/>
    <d v="2014-10-06T00:00:0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x v="0"/>
    <d v="2016-01-08T14:47:00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x v="2"/>
    <d v="2016-06-24T12:27:4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x v="0"/>
    <d v="2015-03-31T18:39:00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x v="2"/>
    <d v="2016-10-17T14:10: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x v="2"/>
    <d v="2016-08-25T09:34:3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x v="0"/>
    <d v="2016-02-20T17:22:1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x v="0"/>
    <d v="2015-08-11T13:37:0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x v="2"/>
    <d v="2017-01-03T15:12: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x v="0"/>
    <d v="2015-04-29T21:25:39"/>
    <b v="0"/>
    <n v="7"/>
    <b v="0"/>
    <s v="technology/web"/>
    <n v="1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x v="0"/>
    <d v="2015-06-06T10:12:3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x v="0"/>
    <d v="2015-04-21T11:13:4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x v="3"/>
    <d v="2015-01-10T12:21:0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x v="0"/>
    <d v="2015-05-02T17:02:1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x v="0"/>
    <d v="2015-06-05T13:48:2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x v="0"/>
    <d v="2015-10-17T09:52:5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x v="3"/>
    <d v="2015-01-30T19:39:00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x v="0"/>
    <d v="2015-08-03T10:35: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x v="2"/>
    <d v="2016-02-07T11:58:0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x v="2"/>
    <d v="2016-04-30T17:00:00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x v="3"/>
    <d v="2014-12-11T11:31:1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x v="0"/>
    <d v="2015-12-28T19:16:4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x v="0"/>
    <d v="2015-10-26T17:25: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x v="0"/>
    <d v="2016-01-17T18:00:00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x v="0"/>
    <d v="2015-10-21T07:45:33"/>
    <b v="0"/>
    <n v="27"/>
    <b v="0"/>
    <s v="technology/web"/>
    <n v="11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x v="2"/>
    <d v="2016-04-25T17:16:56"/>
    <b v="0"/>
    <n v="14"/>
    <b v="0"/>
    <s v="technology/web"/>
    <n v="1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x v="0"/>
    <d v="2015-04-14T11:19:2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x v="2"/>
    <d v="2016-02-10T14:30: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x v="3"/>
    <d v="2014-12-17T23:32:2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x v="0"/>
    <d v="2015-06-25T13:39:5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x v="0"/>
    <d v="2015-04-23T20:39:3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x v="0"/>
    <d v="2015-08-29T10:53:4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x v="0"/>
    <d v="2015-02-12T15:14:2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x v="2"/>
    <d v="2016-09-09T15:03:5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x v="0"/>
    <d v="2015-12-10T17:12:46"/>
    <b v="0"/>
    <n v="4"/>
    <b v="0"/>
    <s v="technology/web"/>
    <n v="11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x v="2"/>
    <d v="2016-11-25T16:53:0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x v="0"/>
    <d v="2015-08-25T19:18:5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x v="0"/>
    <d v="2015-10-04T19:23:3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x v="0"/>
    <d v="2015-10-01T14:02:22"/>
    <b v="0"/>
    <n v="3"/>
    <b v="0"/>
    <s v="technology/web"/>
    <n v="0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x v="0"/>
    <d v="2015-04-10T17:27:28"/>
    <b v="0"/>
    <n v="7"/>
    <b v="0"/>
    <s v="technology/web"/>
    <n v="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x v="0"/>
    <d v="2015-08-03T23:30: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x v="0"/>
    <d v="2015-02-21T20:21:4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x v="3"/>
    <d v="2014-11-13T21:37:2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x v="0"/>
    <d v="2015-08-05T11:50:32"/>
    <b v="0"/>
    <n v="7"/>
    <b v="0"/>
    <s v="technology/web"/>
    <n v="1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x v="3"/>
    <d v="2015-01-10T15:07:0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x v="2"/>
    <d v="2016-07-22T10:02:2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x v="3"/>
    <d v="2015-01-15T14:29:00"/>
    <b v="0"/>
    <n v="8"/>
    <b v="0"/>
    <s v="technology/web"/>
    <n v="1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x v="0"/>
    <d v="2015-07-25T16:59:00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x v="3"/>
    <d v="2015-01-04T01:17:4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x v="0"/>
    <d v="2015-03-31T13:04:0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x v="0"/>
    <d v="2015-10-28T21:53:4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x v="0"/>
    <d v="2015-08-08T10:33:3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x v="0"/>
    <d v="2015-02-26T03:41:3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x v="2"/>
    <d v="2017-01-10T03:57:00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x v="0"/>
    <d v="2015-10-15T15:22:3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x v="3"/>
    <d v="2015-01-02T16:14:1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x v="0"/>
    <d v="2015-07-02T16:59:4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x v="3"/>
    <d v="2014-12-18T15:28:2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x v="2"/>
    <d v="2016-04-14T01:26:0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x v="2"/>
    <d v="2016-03-05T14:44:56"/>
    <b v="0"/>
    <n v="9"/>
    <b v="0"/>
    <s v="food/food trucks"/>
    <n v="1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x v="0"/>
    <d v="2015-05-13T11:18:5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x v="2"/>
    <d v="2016-03-30T15:10:58"/>
    <b v="0"/>
    <n v="12"/>
    <b v="0"/>
    <s v="food/food trucks"/>
    <n v="17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x v="0"/>
    <d v="2016-01-02T19:56:4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x v="2"/>
    <d v="2016-09-03T09:02:5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x v="3"/>
    <d v="2015-01-18T21:39:50"/>
    <b v="0"/>
    <n v="16"/>
    <b v="0"/>
    <s v="food/food trucks"/>
    <n v="41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x v="0"/>
    <d v="2015-04-11T01:00:00"/>
    <b v="0"/>
    <n v="33"/>
    <b v="0"/>
    <s v="food/food trucks"/>
    <n v="25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x v="3"/>
    <d v="2014-11-05T23:22:3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x v="0"/>
    <d v="2015-08-18T16:01:15"/>
    <b v="0"/>
    <n v="6"/>
    <b v="0"/>
    <s v="food/food trucks"/>
    <n v="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x v="0"/>
    <d v="2015-09-07T04:47:5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x v="0"/>
    <d v="2015-08-25T12:34:42"/>
    <b v="0"/>
    <n v="3"/>
    <b v="0"/>
    <s v="food/food trucks"/>
    <n v="1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x v="2"/>
    <d v="2016-11-26T13:41:1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x v="3"/>
    <d v="2014-05-31T18:30:00"/>
    <b v="0"/>
    <n v="3"/>
    <b v="0"/>
    <s v="food/food trucks"/>
    <n v="1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x v="0"/>
    <d v="2015-08-21T22:59:00"/>
    <b v="0"/>
    <n v="13"/>
    <b v="0"/>
    <s v="food/food trucks"/>
    <n v="3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x v="2"/>
    <d v="2016-07-15T15:42:26"/>
    <b v="0"/>
    <n v="6"/>
    <b v="0"/>
    <s v="food/food trucks"/>
    <n v="1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x v="0"/>
    <d v="2015-03-14T10:00:00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x v="3"/>
    <d v="2014-08-10T16:13:0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x v="2418"/>
    <x v="0"/>
    <d v="2015-03-24T14:34:0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x v="3"/>
    <d v="2015-02-18T12:43:0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x v="3"/>
    <d v="2014-11-09T20:41:35"/>
    <b v="0"/>
    <n v="36"/>
    <b v="0"/>
    <s v="food/food trucks"/>
    <n v="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x v="0"/>
    <d v="2015-02-21T11:29:5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x v="0"/>
    <d v="2015-03-11T11:23:5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x v="3"/>
    <d v="2014-12-31T11:54:5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x v="3"/>
    <d v="2014-10-27T16:25:08"/>
    <b v="0"/>
    <n v="9"/>
    <b v="0"/>
    <s v="food/food trucks"/>
    <n v="1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x v="2"/>
    <d v="2016-05-27T17:04:00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x v="0"/>
    <d v="2015-08-07T23:04:5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x v="2"/>
    <d v="2016-03-23T01:38:5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x v="0"/>
    <d v="2015-03-12T12:49:1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x v="2"/>
    <d v="2017-02-05T11:44:00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x v="2"/>
    <d v="2016-02-11T22:08:2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x v="2"/>
    <d v="2016-06-27T21:23:3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x v="0"/>
    <d v="2015-03-08T00:14:5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x v="2"/>
    <d v="2016-02-27T16:35: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x v="0"/>
    <d v="2015-08-03T23:27:5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x v="0"/>
    <d v="2015-10-05T01:39:4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x v="0"/>
    <d v="2016-01-29T09:46:1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x v="0"/>
    <d v="2015-03-17T13:00:00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x v="0"/>
    <d v="2015-12-07T17:57:4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x v="0"/>
    <d v="2015-10-18T14:38:4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x v="2"/>
    <d v="2016-02-13T16:35: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x v="0"/>
    <d v="2015-07-22T23:59:00"/>
    <b v="0"/>
    <n v="109"/>
    <b v="1"/>
    <s v="food/small batch"/>
    <n v="10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x v="0"/>
    <d v="2015-03-19T10:00:28"/>
    <b v="0"/>
    <n v="372"/>
    <b v="1"/>
    <s v="food/small batch"/>
    <n v="12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x v="3"/>
    <d v="2014-08-15T10:00:22"/>
    <b v="0"/>
    <n v="311"/>
    <b v="1"/>
    <s v="food/small batch"/>
    <n v="203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x v="2"/>
    <d v="2016-05-25T13:06:31"/>
    <b v="0"/>
    <n v="61"/>
    <b v="1"/>
    <s v="food/small batch"/>
    <n v="109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x v="0"/>
    <d v="2015-09-25T23:33:41"/>
    <b v="0"/>
    <n v="115"/>
    <b v="1"/>
    <s v="food/small batch"/>
    <n v="173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x v="2"/>
    <d v="2016-11-26T10:27:51"/>
    <b v="0"/>
    <n v="111"/>
    <b v="1"/>
    <s v="food/small batch"/>
    <n v="16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x v="2"/>
    <d v="2016-11-11T23:00:00"/>
    <b v="0"/>
    <n v="337"/>
    <b v="1"/>
    <s v="food/small batch"/>
    <n v="427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x v="2"/>
    <d v="2016-08-31T00:36:00"/>
    <b v="0"/>
    <n v="9"/>
    <b v="1"/>
    <s v="food/small batch"/>
    <n v="108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x v="3"/>
    <d v="2014-11-29T23:25: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x v="3"/>
    <d v="2014-10-27T22:11:00"/>
    <b v="0"/>
    <n v="102"/>
    <b v="1"/>
    <s v="food/small batch"/>
    <n v="10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x v="1"/>
    <d v="2017-03-05T16:48:10"/>
    <b v="0"/>
    <n v="186"/>
    <b v="1"/>
    <s v="food/small batch"/>
    <n v="11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x v="0"/>
    <d v="2015-12-29T18:00: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x v="1"/>
    <d v="2017-02-02T11:36:49"/>
    <b v="0"/>
    <n v="67"/>
    <b v="1"/>
    <s v="food/small batch"/>
    <n v="155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x v="1"/>
    <d v="2017-03-10T23:50:08"/>
    <b v="0"/>
    <n v="130"/>
    <b v="1"/>
    <s v="food/small batch"/>
    <n v="101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x v="2"/>
    <d v="2016-04-20T13:45: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x v="1"/>
    <d v="2017-02-25T18:03:59"/>
    <b v="0"/>
    <n v="67"/>
    <b v="1"/>
    <s v="food/small batch"/>
    <n v="181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x v="2"/>
    <d v="2016-03-24T08:27:36"/>
    <b v="0"/>
    <n v="124"/>
    <b v="1"/>
    <s v="food/small batch"/>
    <n v="102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x v="2"/>
    <d v="2016-06-09T14:00:00"/>
    <b v="0"/>
    <n v="80"/>
    <b v="1"/>
    <s v="food/small batch"/>
    <n v="110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x v="2"/>
    <d v="2016-03-23T09:18:05"/>
    <b v="0"/>
    <n v="282"/>
    <b v="1"/>
    <s v="food/small batch"/>
    <n v="102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x v="2"/>
    <d v="2017-01-02T23:17:00"/>
    <b v="0"/>
    <n v="68"/>
    <b v="1"/>
    <s v="food/small batch"/>
    <n v="101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x v="6"/>
    <d v="2011-09-30T22:00:00"/>
    <b v="0"/>
    <n v="86"/>
    <b v="1"/>
    <s v="music/indie rock"/>
    <n v="104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x v="5"/>
    <d v="2012-07-18T23:28:16"/>
    <b v="0"/>
    <n v="115"/>
    <b v="1"/>
    <s v="music/indie rock"/>
    <n v="111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x v="4"/>
    <d v="2013-04-16T14:00:00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x v="0"/>
    <d v="2015-09-30T14:29:00"/>
    <b v="0"/>
    <n v="43"/>
    <b v="1"/>
    <s v="music/indie rock"/>
    <n v="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x v="5"/>
    <d v="2012-09-23T12:15:48"/>
    <b v="0"/>
    <n v="48"/>
    <b v="1"/>
    <s v="music/indie rock"/>
    <n v="180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x v="4"/>
    <d v="2013-05-08T21:27:3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x v="5"/>
    <d v="2012-05-10T12:00:00"/>
    <b v="0"/>
    <n v="43"/>
    <b v="1"/>
    <s v="music/indie rock"/>
    <n v="119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x v="5"/>
    <d v="2012-10-28T00:00:00"/>
    <b v="0"/>
    <n v="58"/>
    <b v="1"/>
    <s v="music/indie rock"/>
    <n v="107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x v="6"/>
    <d v="2011-02-08T05:18:49"/>
    <b v="0"/>
    <n v="47"/>
    <b v="1"/>
    <s v="music/indie rock"/>
    <n v="114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x v="5"/>
    <d v="2012-05-23T20:47:35"/>
    <b v="0"/>
    <n v="36"/>
    <b v="1"/>
    <s v="music/indie rock"/>
    <n v="103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x v="6"/>
    <d v="2012-01-25T18:49:5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x v="7"/>
    <d v="2010-09-03T20:03:00"/>
    <b v="0"/>
    <n v="104"/>
    <b v="1"/>
    <s v="music/indie rock"/>
    <n v="136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x v="5"/>
    <d v="2012-11-10T13:57:4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x v="7"/>
    <d v="2010-10-10T19:16:16"/>
    <b v="0"/>
    <n v="38"/>
    <b v="1"/>
    <s v="music/indie rock"/>
    <n v="100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x v="7"/>
    <d v="2010-07-10T17:00:00"/>
    <b v="0"/>
    <n v="81"/>
    <b v="1"/>
    <s v="music/indie rock"/>
    <n v="105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x v="3"/>
    <d v="2014-11-03T03:52:50"/>
    <b v="0"/>
    <n v="55"/>
    <b v="1"/>
    <s v="music/indie rock"/>
    <n v="10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x v="5"/>
    <d v="2012-08-12T11:35:45"/>
    <b v="0"/>
    <n v="41"/>
    <b v="1"/>
    <s v="music/indie rock"/>
    <n v="171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x v="5"/>
    <d v="2013-01-13T17:48:33"/>
    <b v="0"/>
    <n v="79"/>
    <b v="1"/>
    <s v="music/indie rock"/>
    <n v="128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x v="5"/>
    <d v="2012-07-27T21:00:00"/>
    <b v="0"/>
    <n v="16"/>
    <b v="1"/>
    <s v="music/indie rock"/>
    <n v="1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x v="0"/>
    <d v="2015-10-10T17:28:0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x v="5"/>
    <d v="2012-04-30T10:30:08"/>
    <b v="0"/>
    <n v="95"/>
    <b v="1"/>
    <s v="music/indie rock"/>
    <n v="113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x v="6"/>
    <d v="2011-08-01T13:46:2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x v="5"/>
    <d v="2012-05-01T12:00:03"/>
    <b v="0"/>
    <n v="19"/>
    <b v="1"/>
    <s v="music/indie rock"/>
    <n v="114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x v="6"/>
    <d v="2011-09-15T17:00:03"/>
    <b v="0"/>
    <n v="90"/>
    <b v="1"/>
    <s v="music/indie rock"/>
    <n v="119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x v="6"/>
    <d v="2011-10-12T18:57:59"/>
    <b v="0"/>
    <n v="41"/>
    <b v="1"/>
    <s v="music/indie rock"/>
    <n v="103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x v="5"/>
    <d v="2012-04-22T11:59:36"/>
    <b v="0"/>
    <n v="30"/>
    <b v="1"/>
    <s v="music/indie rock"/>
    <n v="266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x v="5"/>
    <d v="2012-05-26T20:59:57"/>
    <b v="0"/>
    <n v="38"/>
    <b v="1"/>
    <s v="music/indie rock"/>
    <n v="100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x v="6"/>
    <d v="2011-11-16T11:11:48"/>
    <b v="0"/>
    <n v="65"/>
    <b v="1"/>
    <s v="music/indie rock"/>
    <n v="107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x v="4"/>
    <d v="2013-05-09T11:33:5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x v="5"/>
    <d v="2012-06-23T00:27:56"/>
    <b v="0"/>
    <n v="16"/>
    <b v="1"/>
    <s v="music/indie rock"/>
    <n v="121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x v="7"/>
    <d v="2011-01-15T20:51:00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x v="5"/>
    <d v="2012-06-16T04:59:00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x v="4"/>
    <d v="2013-04-28T23:02:20"/>
    <b v="0"/>
    <n v="259"/>
    <b v="1"/>
    <s v="music/indie rock"/>
    <n v="12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x v="5"/>
    <d v="2012-05-23T10:29:04"/>
    <b v="0"/>
    <n v="39"/>
    <b v="1"/>
    <s v="music/indie rock"/>
    <n v="101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x v="5"/>
    <d v="2012-06-06T17:42:55"/>
    <b v="0"/>
    <n v="42"/>
    <b v="1"/>
    <s v="music/indie rock"/>
    <n v="128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x v="4"/>
    <d v="2013-03-29T17:54:5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x v="6"/>
    <d v="2011-08-05T16:05:38"/>
    <b v="0"/>
    <n v="56"/>
    <b v="1"/>
    <s v="music/indie rock"/>
    <n v="113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x v="0"/>
    <d v="2015-01-27T18:13:0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x v="5"/>
    <d v="2012-12-31T13:00:00"/>
    <b v="0"/>
    <n v="170"/>
    <b v="1"/>
    <s v="music/indie rock"/>
    <n v="203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x v="5"/>
    <d v="2012-06-23T13:32:55"/>
    <b v="0"/>
    <n v="29"/>
    <b v="1"/>
    <s v="music/indie rock"/>
    <n v="11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x v="0"/>
    <d v="2015-09-27T13:38:24"/>
    <b v="0"/>
    <n v="7"/>
    <b v="0"/>
    <s v="food/restaurants"/>
    <n v="3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x v="3"/>
    <d v="2014-09-21T14:48:3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x v="2"/>
    <d v="2016-06-07T16:06:00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x v="3"/>
    <d v="2014-11-14T20:22:1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x v="0"/>
    <d v="2015-03-13T19:20: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x v="0"/>
    <d v="2015-10-03T16:00:00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x v="0"/>
    <d v="2015-05-10T20:45: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x v="3"/>
    <d v="2014-08-14T17:50: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x v="0"/>
    <d v="2015-04-20T13:25:49"/>
    <b v="0"/>
    <n v="28"/>
    <b v="0"/>
    <s v="food/restaurants"/>
    <n v="1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x v="0"/>
    <d v="2015-05-14T18:56:1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x v="2"/>
    <d v="2016-02-01T05:43:3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x v="3"/>
    <d v="2014-12-13T16:02:4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x v="2"/>
    <d v="2017-02-25T19:09:4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x v="3"/>
    <d v="2014-08-20T04:21:1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x v="0"/>
    <d v="2015-02-22T15:09:1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x v="3"/>
    <d v="2014-11-29T11:40: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x v="0"/>
    <d v="2015-03-19T13:15:30"/>
    <b v="0"/>
    <n v="33"/>
    <b v="0"/>
    <s v="food/restaurants"/>
    <n v="10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x v="3"/>
    <d v="2014-11-13T12:20: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x v="3"/>
    <d v="2014-07-18T22:43:2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x v="2"/>
    <d v="2016-10-15T14:21:0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x v="0"/>
    <d v="2015-10-13T18:13:41"/>
    <b v="0"/>
    <n v="132"/>
    <b v="1"/>
    <s v="music/classical music"/>
    <n v="109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x v="2"/>
    <d v="2016-04-22T09:52:0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x v="3"/>
    <d v="2014-11-17T19:24:52"/>
    <b v="0"/>
    <n v="26"/>
    <b v="1"/>
    <s v="music/classical music"/>
    <n v="15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x v="3"/>
    <d v="2014-12-20T23:30:00"/>
    <b v="0"/>
    <n v="43"/>
    <b v="1"/>
    <s v="music/classical music"/>
    <n v="102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x v="5"/>
    <d v="2012-06-28T15:16:11"/>
    <b v="0"/>
    <n v="80"/>
    <b v="1"/>
    <s v="music/classical music"/>
    <n v="100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x v="3"/>
    <d v="2014-12-07T23:59:00"/>
    <b v="0"/>
    <n v="33"/>
    <b v="1"/>
    <s v="music/classical music"/>
    <n v="113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x v="4"/>
    <d v="2013-10-17T22:59:00"/>
    <b v="0"/>
    <n v="71"/>
    <b v="1"/>
    <s v="music/classical music"/>
    <n v="102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x v="0"/>
    <d v="2015-08-20T06:00:00"/>
    <b v="0"/>
    <n v="81"/>
    <b v="1"/>
    <s v="music/classical music"/>
    <n v="107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x v="5"/>
    <d v="2012-03-24T19:56:15"/>
    <b v="0"/>
    <n v="76"/>
    <b v="1"/>
    <s v="music/classical music"/>
    <n v="104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x v="0"/>
    <d v="2015-04-19T23:50:0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x v="0"/>
    <d v="2015-08-14T22:59:00"/>
    <b v="0"/>
    <n v="61"/>
    <b v="1"/>
    <s v="music/classical music"/>
    <n v="100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x v="5"/>
    <d v="2012-08-16T15:22:46"/>
    <b v="0"/>
    <n v="60"/>
    <b v="1"/>
    <s v="music/classical music"/>
    <n v="126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x v="4"/>
    <d v="2013-03-01T13:01:08"/>
    <b v="0"/>
    <n v="136"/>
    <b v="1"/>
    <s v="music/classical music"/>
    <n v="111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x v="8"/>
    <d v="2010-01-01T01:00:00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x v="2535"/>
    <x v="3"/>
    <d v="2014-12-01T14:59:05"/>
    <b v="0"/>
    <n v="78"/>
    <b v="1"/>
    <s v="music/classical music"/>
    <n v="104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x v="4"/>
    <d v="2013-07-29T21:32:4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x v="6"/>
    <d v="2011-08-01T10:34:1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x v="4"/>
    <d v="2013-02-23T23:59:00"/>
    <b v="0"/>
    <n v="185"/>
    <b v="1"/>
    <s v="music/classical music"/>
    <n v="113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x v="3"/>
    <d v="2015-02-02T16:39:12"/>
    <b v="0"/>
    <n v="59"/>
    <b v="1"/>
    <s v="music/classical music"/>
    <n v="100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x v="6"/>
    <d v="2011-10-29T11:12:01"/>
    <b v="0"/>
    <n v="27"/>
    <b v="1"/>
    <s v="music/classical music"/>
    <n v="103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x v="4"/>
    <d v="2013-09-26T05:46:58"/>
    <b v="0"/>
    <n v="63"/>
    <b v="1"/>
    <s v="music/classical music"/>
    <n v="107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x v="4"/>
    <d v="2013-09-30T22:59:00"/>
    <b v="0"/>
    <n v="13"/>
    <b v="1"/>
    <s v="music/classical music"/>
    <n v="104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x v="7"/>
    <d v="2011-01-01T22:00:00"/>
    <b v="0"/>
    <n v="13"/>
    <b v="1"/>
    <s v="music/classical music"/>
    <n v="156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x v="5"/>
    <d v="2012-07-08T07:29:29"/>
    <b v="0"/>
    <n v="57"/>
    <b v="1"/>
    <s v="music/classical music"/>
    <n v="101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x v="0"/>
    <d v="2015-02-26T19:30:00"/>
    <b v="0"/>
    <n v="61"/>
    <b v="1"/>
    <s v="music/classical music"/>
    <n v="195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x v="4"/>
    <d v="2013-10-05T00:00:00"/>
    <b v="0"/>
    <n v="65"/>
    <b v="1"/>
    <s v="music/classical music"/>
    <n v="11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x v="5"/>
    <d v="2012-04-04T12:33:23"/>
    <b v="0"/>
    <n v="134"/>
    <b v="1"/>
    <s v="music/classical music"/>
    <n v="120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x v="2"/>
    <d v="2016-09-29T23:27:00"/>
    <b v="0"/>
    <n v="37"/>
    <b v="1"/>
    <s v="music/classical music"/>
    <n v="102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x v="4"/>
    <d v="2013-05-31T12:00:00"/>
    <b v="0"/>
    <n v="37"/>
    <b v="1"/>
    <s v="music/classical music"/>
    <n v="103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x v="0"/>
    <d v="2015-10-07T22:59:00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x v="5"/>
    <d v="2012-03-21T15:48:00"/>
    <b v="0"/>
    <n v="56"/>
    <b v="1"/>
    <s v="music/classical music"/>
    <n v="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x v="1"/>
    <d v="2017-03-05T14:26:2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x v="5"/>
    <d v="2012-09-20T23:46:47"/>
    <b v="0"/>
    <n v="60"/>
    <b v="1"/>
    <s v="music/classical music"/>
    <n v="156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x v="0"/>
    <d v="2015-05-31T22:59:00"/>
    <b v="0"/>
    <n v="67"/>
    <b v="1"/>
    <s v="music/classical music"/>
    <n v="123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x v="5"/>
    <d v="2012-05-28T10:43:13"/>
    <b v="0"/>
    <n v="35"/>
    <b v="1"/>
    <s v="music/classical music"/>
    <n v="107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x v="5"/>
    <d v="2012-12-24T18:47:37"/>
    <b v="0"/>
    <n v="34"/>
    <b v="1"/>
    <s v="music/classical music"/>
    <n v="106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x v="3"/>
    <d v="2014-05-15T12:53:06"/>
    <b v="0"/>
    <n v="36"/>
    <b v="1"/>
    <s v="music/classical music"/>
    <n v="118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x v="0"/>
    <d v="2015-05-01T08:59:00"/>
    <b v="0"/>
    <n v="18"/>
    <b v="1"/>
    <s v="music/classical music"/>
    <n v="109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x v="6"/>
    <d v="2011-11-15T14:37:00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x v="0"/>
    <d v="2015-03-06T17:49:3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x v="0"/>
    <d v="2015-10-13T07:41:2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x v="2"/>
    <d v="2016-10-11T07:35: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x v="0"/>
    <d v="2015-07-29T22:20: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x v="3"/>
    <d v="2014-07-31T19:58:1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x v="2"/>
    <d v="2016-05-09T15:50:00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x v="3"/>
    <d v="2014-08-21T18:32:2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x v="0"/>
    <d v="2015-04-23T16:05: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x v="2"/>
    <d v="2016-09-01T10:59:5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x v="0"/>
    <d v="2015-09-16T21:31:5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x v="1"/>
    <d v="2017-02-08T16:40: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x v="2"/>
    <d v="2016-05-19T03:12:0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x v="0"/>
    <d v="2015-04-12T21:51:5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x v="3"/>
    <d v="2014-08-23T09:12:2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x v="2"/>
    <d v="2016-05-18T14:49:0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x v="3"/>
    <d v="2015-01-11T21:36:3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x v="0"/>
    <d v="2015-04-10T18:14:0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x v="3"/>
    <d v="2014-08-04T14:41:3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x v="0"/>
    <d v="2015-10-09T12:00:00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x v="3"/>
    <d v="2014-09-15T14:55:03"/>
    <b v="0"/>
    <n v="12"/>
    <b v="0"/>
    <s v="food/food trucks"/>
    <n v="0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x v="0"/>
    <d v="2015-05-15T22:00:00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x v="0"/>
    <d v="2015-11-16T11:04:58"/>
    <b v="0"/>
    <n v="11"/>
    <b v="0"/>
    <s v="food/food trucks"/>
    <n v="11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x v="2"/>
    <d v="2016-10-29T18:43:5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x v="0"/>
    <d v="2015-03-16T12:28:0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x v="0"/>
    <d v="2015-06-14T23:09:2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x v="3"/>
    <d v="2014-07-05T18:07:1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x v="0"/>
    <d v="2015-12-25T02:55: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x v="0"/>
    <d v="2015-12-30T11:12:33"/>
    <b v="0"/>
    <n v="6"/>
    <b v="0"/>
    <s v="food/food trucks"/>
    <n v="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x v="0"/>
    <d v="2015-03-31T08:14:00"/>
    <b v="0"/>
    <n v="8"/>
    <b v="0"/>
    <s v="food/food trucks"/>
    <n v="4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x v="2"/>
    <d v="2016-03-23T06:52:0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x v="2"/>
    <d v="2016-01-26T09:08:1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x v="2"/>
    <d v="2016-03-13T15:45: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x v="3"/>
    <d v="2014-10-05T14:13:4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x v="0"/>
    <d v="2015-04-25T15:17:0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x v="3"/>
    <d v="2014-08-07T18:13:4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x v="1"/>
    <d v="2017-02-24T00:51:40"/>
    <b v="0"/>
    <n v="19"/>
    <b v="0"/>
    <s v="food/food trucks"/>
    <n v="12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x v="3"/>
    <d v="2014-08-07T10:56:49"/>
    <b v="0"/>
    <n v="27"/>
    <b v="0"/>
    <s v="food/food trucks"/>
    <n v="24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x v="2"/>
    <d v="2016-06-19T03:11:57"/>
    <b v="0"/>
    <n v="7"/>
    <b v="0"/>
    <s v="food/food trucks"/>
    <n v="6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x v="0"/>
    <d v="2015-09-23T15:10: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x v="3"/>
    <d v="2014-08-03T13:05: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x v="2"/>
    <d v="2016-03-25T15:36:40"/>
    <b v="0"/>
    <n v="30"/>
    <b v="0"/>
    <s v="food/food trucks"/>
    <n v="7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x v="5"/>
    <d v="2012-09-12T22:59:00"/>
    <b v="1"/>
    <n v="151"/>
    <b v="1"/>
    <s v="technology/space exploration"/>
    <n v="661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x v="3"/>
    <d v="2014-11-12T16:20:00"/>
    <b v="1"/>
    <n v="489"/>
    <b v="1"/>
    <s v="technology/space exploration"/>
    <n v="326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x v="4"/>
    <d v="2013-12-23T16:54:1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x v="5"/>
    <d v="2012-04-28T20:13:43"/>
    <b v="1"/>
    <n v="321"/>
    <b v="1"/>
    <s v="technology/space exploration"/>
    <n v="104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x v="2"/>
    <d v="2016-06-17T07:59:50"/>
    <b v="1"/>
    <n v="1762"/>
    <b v="1"/>
    <s v="technology/space exploration"/>
    <n v="107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x v="3"/>
    <d v="2014-04-29T12:06:22"/>
    <b v="1"/>
    <n v="385"/>
    <b v="1"/>
    <s v="technology/space exploration"/>
    <n v="110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x v="0"/>
    <d v="2015-08-11T21:00:00"/>
    <b v="1"/>
    <n v="398"/>
    <b v="1"/>
    <s v="technology/space exploration"/>
    <n v="408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x v="1"/>
    <d v="2017-03-14T19:00:00"/>
    <b v="1"/>
    <n v="304"/>
    <b v="1"/>
    <s v="technology/space exploration"/>
    <n v="224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x v="5"/>
    <d v="2012-07-15T00:42:31"/>
    <b v="1"/>
    <n v="676"/>
    <b v="1"/>
    <s v="technology/space exploration"/>
    <n v="304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x v="2"/>
    <d v="2016-08-22T01:59:00"/>
    <b v="1"/>
    <n v="577"/>
    <b v="1"/>
    <s v="technology/space exploration"/>
    <n v="141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x v="2"/>
    <d v="2017-01-02T17:59:00"/>
    <b v="1"/>
    <n v="3663"/>
    <b v="1"/>
    <s v="technology/space exploration"/>
    <n v="2791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x v="3"/>
    <d v="2015-01-08T22:26:10"/>
    <b v="1"/>
    <n v="294"/>
    <b v="1"/>
    <s v="technology/space exploration"/>
    <n v="172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x v="5"/>
    <d v="2012-09-21T14:38:14"/>
    <b v="1"/>
    <n v="28"/>
    <b v="1"/>
    <s v="technology/space exploration"/>
    <n v="101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x v="3"/>
    <d v="2014-04-30T00:00:00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x v="2"/>
    <d v="2016-04-30T07:00:00"/>
    <b v="0"/>
    <n v="72"/>
    <b v="1"/>
    <s v="technology/space exploration"/>
    <n v="17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x v="0"/>
    <d v="2015-08-25T18:52:09"/>
    <b v="1"/>
    <n v="238"/>
    <b v="1"/>
    <s v="technology/space exploration"/>
    <n v="115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x v="3"/>
    <d v="2014-10-20T15:59:11"/>
    <b v="1"/>
    <n v="159"/>
    <b v="1"/>
    <s v="technology/space exploration"/>
    <n v="87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x v="0"/>
    <d v="2015-12-01T15:01:01"/>
    <b v="1"/>
    <n v="77"/>
    <b v="1"/>
    <s v="technology/space exploration"/>
    <n v="105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x v="0"/>
    <d v="2015-10-23T06:00:00"/>
    <b v="1"/>
    <n v="53"/>
    <b v="1"/>
    <s v="technology/space exploration"/>
    <n v="18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x v="0"/>
    <d v="2015-10-10T20:00:00"/>
    <b v="1"/>
    <n v="1251"/>
    <b v="1"/>
    <s v="technology/space exploration"/>
    <n v="144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x v="0"/>
    <d v="2015-05-21T12:56:28"/>
    <b v="1"/>
    <n v="465"/>
    <b v="1"/>
    <s v="technology/space exploration"/>
    <n v="146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x v="2"/>
    <d v="2016-12-30T12:50:16"/>
    <b v="0"/>
    <n v="74"/>
    <b v="1"/>
    <s v="technology/space exploration"/>
    <n v="131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x v="2"/>
    <d v="2016-12-02T01:09:26"/>
    <b v="0"/>
    <n v="62"/>
    <b v="1"/>
    <s v="technology/space exploration"/>
    <n v="114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x v="5"/>
    <d v="2012-09-13T05:07:02"/>
    <b v="0"/>
    <n v="3468"/>
    <b v="1"/>
    <s v="technology/space exploration"/>
    <n v="1379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x v="2"/>
    <d v="2016-11-09T15:26:4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x v="0"/>
    <d v="2015-06-03T10:04:2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x v="0"/>
    <d v="2015-11-26T15:54:21"/>
    <b v="0"/>
    <n v="45"/>
    <b v="1"/>
    <s v="technology/space exploration"/>
    <n v="647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x v="3"/>
    <d v="2014-11-30T18:11:07"/>
    <b v="0"/>
    <n v="21"/>
    <b v="1"/>
    <s v="technology/space exploration"/>
    <n v="110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x v="0"/>
    <d v="2015-05-14T07:55: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x v="2"/>
    <d v="2016-06-30T05:00:00"/>
    <b v="0"/>
    <n v="81"/>
    <b v="1"/>
    <s v="technology/space exploration"/>
    <n v="158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x v="0"/>
    <d v="2015-08-29T23:03:47"/>
    <b v="0"/>
    <n v="286"/>
    <b v="1"/>
    <s v="technology/space exploration"/>
    <n v="11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x v="2"/>
    <d v="2016-05-28T20:28:59"/>
    <b v="0"/>
    <n v="42"/>
    <b v="1"/>
    <s v="technology/space exploration"/>
    <n v="137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x v="3"/>
    <d v="2014-02-27T18:00:00"/>
    <b v="0"/>
    <n v="199"/>
    <b v="1"/>
    <s v="technology/space exploration"/>
    <n v="355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x v="2"/>
    <d v="2016-09-29T10:45: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x v="0"/>
    <d v="2015-03-09T16:49:2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x v="2"/>
    <d v="2016-10-15T20:00:00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x v="2"/>
    <d v="2016-10-12T08:11:15"/>
    <b v="0"/>
    <n v="26"/>
    <b v="1"/>
    <s v="technology/space exploration"/>
    <n v="166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x v="3"/>
    <d v="2015-01-15T16:54:55"/>
    <b v="0"/>
    <n v="14"/>
    <b v="1"/>
    <s v="technology/space exploration"/>
    <n v="102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x v="0"/>
    <d v="2015-02-19T15:45: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x v="0"/>
    <d v="2015-06-07T22:51:14"/>
    <b v="0"/>
    <n v="69"/>
    <b v="1"/>
    <s v="technology/space exploration"/>
    <n v="10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x v="3"/>
    <d v="2014-09-15T15:09:00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x v="2"/>
    <d v="2016-07-15T01:57:00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x v="2"/>
    <d v="2016-12-21T02:59:00"/>
    <b v="1"/>
    <n v="1501"/>
    <b v="0"/>
    <s v="technology/space exploration"/>
    <n v="34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x v="1"/>
    <d v="2017-03-10T14:00:35"/>
    <b v="1"/>
    <n v="52"/>
    <b v="0"/>
    <s v="technology/space exploration"/>
    <n v="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x v="3"/>
    <d v="2014-11-08T16:13:23"/>
    <b v="1"/>
    <n v="23"/>
    <b v="0"/>
    <s v="technology/space exploration"/>
    <n v="11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x v="0"/>
    <d v="2015-09-09T02:31:09"/>
    <b v="1"/>
    <n v="535"/>
    <b v="0"/>
    <s v="technology/space exploration"/>
    <n v="8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x v="0"/>
    <d v="2015-08-14T01:16:5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x v="2"/>
    <d v="2016-03-09T12:09:20"/>
    <b v="0"/>
    <n v="6"/>
    <b v="0"/>
    <s v="technology/space exploration"/>
    <n v="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x v="0"/>
    <d v="2016-02-01T18:55:41"/>
    <b v="0"/>
    <n v="3"/>
    <b v="0"/>
    <s v="technology/space exploration"/>
    <n v="0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x v="2"/>
    <d v="2016-12-21T09:59:0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x v="0"/>
    <d v="2015-12-17T14:20:09"/>
    <b v="0"/>
    <n v="17"/>
    <b v="0"/>
    <s v="technology/space exploration"/>
    <n v="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x v="3"/>
    <d v="2014-12-09T22:48:45"/>
    <b v="0"/>
    <n v="11"/>
    <b v="0"/>
    <s v="technology/space exploration"/>
    <n v="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x v="3"/>
    <d v="2014-06-12T23:00:00"/>
    <b v="0"/>
    <n v="70"/>
    <b v="0"/>
    <s v="technology/space exploration"/>
    <n v="1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x v="0"/>
    <d v="2015-04-21T08:25: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x v="2655"/>
    <x v="2"/>
    <d v="2016-02-09T15:00:00"/>
    <b v="0"/>
    <n v="43"/>
    <b v="0"/>
    <s v="technology/space exploration"/>
    <n v="21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x v="1"/>
    <d v="2017-03-12T14:00:00"/>
    <b v="0"/>
    <n v="152"/>
    <b v="0"/>
    <s v="technology/space exploration"/>
    <n v="11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x v="2"/>
    <d v="2016-08-02T20:30:00"/>
    <b v="0"/>
    <n v="59"/>
    <b v="0"/>
    <s v="technology/space exploration"/>
    <n v="19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x v="2"/>
    <d v="2016-07-30T16:13:1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x v="2659"/>
    <x v="0"/>
    <d v="2015-04-17T20:40: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x v="0"/>
    <d v="2015-11-24T13:06:5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x v="4"/>
    <d v="2013-10-25T18:00: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x v="0"/>
    <d v="2015-08-21T12:55: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x v="0"/>
    <d v="2015-09-04T10:00:00"/>
    <b v="0"/>
    <n v="56"/>
    <b v="1"/>
    <s v="technology/makerspaces"/>
    <n v="10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x v="0"/>
    <d v="2015-12-09T01:59:00"/>
    <b v="0"/>
    <n v="104"/>
    <b v="1"/>
    <s v="technology/makerspaces"/>
    <n v="10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x v="0"/>
    <d v="2015-05-04T16:29:34"/>
    <b v="0"/>
    <n v="46"/>
    <b v="1"/>
    <s v="technology/makerspaces"/>
    <n v="12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x v="0"/>
    <d v="2015-09-25T16:00:00"/>
    <b v="0"/>
    <n v="206"/>
    <b v="1"/>
    <s v="technology/makerspaces"/>
    <n v="15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x v="2"/>
    <d v="2016-02-10T17:13:36"/>
    <b v="0"/>
    <n v="18"/>
    <b v="1"/>
    <s v="technology/makerspaces"/>
    <n v="111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x v="0"/>
    <d v="2015-11-09T09:32:00"/>
    <b v="0"/>
    <n v="28"/>
    <b v="1"/>
    <s v="technology/makerspaces"/>
    <n v="17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x v="0"/>
    <d v="2016-01-09T19:51:3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x v="3"/>
    <d v="2014-07-28T19:29:40"/>
    <b v="1"/>
    <n v="60"/>
    <b v="0"/>
    <s v="technology/makerspaces"/>
    <n v="6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x v="3"/>
    <d v="2014-12-19T14:38:00"/>
    <b v="1"/>
    <n v="84"/>
    <b v="0"/>
    <s v="technology/makerspaces"/>
    <n v="11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x v="0"/>
    <d v="2015-12-28T01:00:00"/>
    <b v="1"/>
    <n v="47"/>
    <b v="0"/>
    <s v="technology/makerspaces"/>
    <n v="33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x v="3"/>
    <d v="2014-10-29T17:45:00"/>
    <b v="1"/>
    <n v="66"/>
    <b v="0"/>
    <s v="technology/makerspaces"/>
    <n v="2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x v="2"/>
    <d v="2016-07-04T23:59:00"/>
    <b v="1"/>
    <n v="171"/>
    <b v="0"/>
    <s v="technology/makerspaces"/>
    <n v="63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x v="3"/>
    <d v="2014-11-10T16:34:49"/>
    <b v="1"/>
    <n v="29"/>
    <b v="0"/>
    <s v="technology/makerspaces"/>
    <n v="8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x v="2"/>
    <d v="2016-05-22T09:59:34"/>
    <b v="0"/>
    <n v="9"/>
    <b v="0"/>
    <s v="technology/makerspaces"/>
    <n v="50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x v="3"/>
    <d v="2014-07-02T19:42:23"/>
    <b v="0"/>
    <n v="27"/>
    <b v="0"/>
    <s v="technology/makerspaces"/>
    <n v="18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x v="0"/>
    <d v="2015-09-24T14:09:2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x v="0"/>
    <d v="2015-02-27T19:01:3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x v="2680"/>
    <x v="2"/>
    <d v="2016-04-05T23:04:5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x v="3"/>
    <d v="2014-07-10T16:29:1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x v="3"/>
    <d v="2014-11-22T00:59:0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x v="0"/>
    <d v="2015-03-01T13:07:2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x v="3"/>
    <d v="2014-08-09T16:57:0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x v="0"/>
    <d v="2015-04-27T10:42:1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x v="3"/>
    <d v="2014-09-30T18:23:4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x v="0"/>
    <d v="2015-06-29T10:21:5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x v="0"/>
    <d v="2015-02-23T22:00:00"/>
    <b v="0"/>
    <n v="14"/>
    <b v="0"/>
    <s v="food/food trucks"/>
    <n v="0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x v="2"/>
    <d v="2016-07-30T18:04:5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x v="0"/>
    <d v="2015-06-02T21:31:16"/>
    <b v="0"/>
    <n v="118"/>
    <b v="0"/>
    <s v="food/food trucks"/>
    <n v="11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x v="0"/>
    <d v="2015-05-10T12:22:3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x v="0"/>
    <d v="2015-03-25T02:01:0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x v="3"/>
    <d v="2014-08-12T22:19:26"/>
    <b v="0"/>
    <n v="3"/>
    <b v="0"/>
    <s v="food/food trucks"/>
    <n v="1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x v="3"/>
    <d v="2014-09-25T22:22:1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x v="0"/>
    <d v="2015-04-13T22:21:58"/>
    <b v="0"/>
    <n v="3"/>
    <b v="0"/>
    <s v="food/food trucks"/>
    <n v="0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x v="3"/>
    <d v="2014-12-25T15:16:00"/>
    <b v="0"/>
    <n v="38"/>
    <b v="0"/>
    <s v="food/food trucks"/>
    <n v="6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x v="0"/>
    <d v="2015-08-02T17:00:00"/>
    <b v="0"/>
    <n v="52"/>
    <b v="0"/>
    <s v="food/food trucks"/>
    <n v="26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x v="3"/>
    <d v="2014-06-27T16:33:28"/>
    <b v="0"/>
    <n v="2"/>
    <b v="0"/>
    <s v="food/food trucks"/>
    <n v="0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x v="3"/>
    <d v="2014-08-08T16:31:0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x v="3"/>
    <d v="2014-09-18T15:59:3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x v="1"/>
    <d v="2017-04-07T12:35:34"/>
    <b v="0"/>
    <n v="46"/>
    <b v="0"/>
    <s v="theater/spaces"/>
    <n v="46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x v="1"/>
    <d v="2017-04-05T13:14:37"/>
    <b v="1"/>
    <n v="26"/>
    <b v="0"/>
    <s v="theater/spaces"/>
    <n v="3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x v="1"/>
    <d v="2017-03-22T10:33:50"/>
    <b v="0"/>
    <n v="45"/>
    <b v="0"/>
    <s v="theater/spaces"/>
    <n v="104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x v="1"/>
    <d v="2017-04-05T14:41:54"/>
    <b v="0"/>
    <n v="7"/>
    <b v="0"/>
    <s v="theater/spaces"/>
    <n v="6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x v="1"/>
    <d v="2017-03-24T15:59:18"/>
    <b v="0"/>
    <n v="8"/>
    <b v="0"/>
    <s v="theater/spaces"/>
    <n v="11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x v="3"/>
    <d v="2014-10-16T01:59:00"/>
    <b v="1"/>
    <n v="263"/>
    <b v="1"/>
    <s v="theater/spaces"/>
    <n v="112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x v="4"/>
    <d v="2013-05-27T01:59:00"/>
    <b v="1"/>
    <n v="394"/>
    <b v="1"/>
    <s v="theater/spaces"/>
    <n v="35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x v="2"/>
    <d v="2016-07-21T11:45:26"/>
    <b v="1"/>
    <n v="1049"/>
    <b v="1"/>
    <s v="theater/spaces"/>
    <n v="233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x v="2"/>
    <d v="2016-10-03T22:59:00"/>
    <b v="1"/>
    <n v="308"/>
    <b v="1"/>
    <s v="theater/spaces"/>
    <n v="102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x v="3"/>
    <d v="2014-08-08T21:00:00"/>
    <b v="1"/>
    <n v="1088"/>
    <b v="1"/>
    <s v="theater/spaces"/>
    <n v="154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x v="3"/>
    <d v="2014-06-20T17:01:00"/>
    <b v="1"/>
    <n v="73"/>
    <b v="1"/>
    <s v="theater/spaces"/>
    <n v="101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x v="4"/>
    <d v="2013-07-13T13:00:00"/>
    <b v="1"/>
    <n v="143"/>
    <b v="1"/>
    <s v="theater/spaces"/>
    <n v="131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x v="0"/>
    <d v="2015-12-24T10:41:24"/>
    <b v="1"/>
    <n v="1420"/>
    <b v="1"/>
    <s v="theater/spaces"/>
    <n v="102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x v="2"/>
    <d v="2016-10-14T18:00:00"/>
    <b v="1"/>
    <n v="305"/>
    <b v="1"/>
    <s v="theater/spaces"/>
    <n v="116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x v="2"/>
    <d v="2016-02-21T04:33:48"/>
    <b v="1"/>
    <n v="551"/>
    <b v="1"/>
    <s v="theater/spaces"/>
    <n v="2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x v="0"/>
    <d v="2015-10-08T02:59:53"/>
    <b v="1"/>
    <n v="187"/>
    <b v="1"/>
    <s v="theater/spaces"/>
    <n v="120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x v="3"/>
    <d v="2014-12-06T17:57:29"/>
    <b v="1"/>
    <n v="325"/>
    <b v="1"/>
    <s v="theater/spaces"/>
    <n v="120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x v="2"/>
    <d v="2016-05-03T18:00:00"/>
    <b v="1"/>
    <n v="148"/>
    <b v="1"/>
    <s v="theater/spaces"/>
    <n v="10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x v="2"/>
    <d v="2016-04-17T18:44:54"/>
    <b v="0"/>
    <n v="69"/>
    <b v="1"/>
    <s v="theater/spaces"/>
    <n v="109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x v="2"/>
    <d v="2016-11-11T07:10:53"/>
    <b v="0"/>
    <n v="173"/>
    <b v="1"/>
    <s v="theater/spaces"/>
    <n v="118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x v="4"/>
    <d v="2013-09-06T14:00:00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x v="2"/>
    <d v="2017-01-29T15:34:13"/>
    <b v="0"/>
    <n v="185"/>
    <b v="1"/>
    <s v="technology/hardware"/>
    <n v="253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x v="3"/>
    <d v="2014-12-31T16:08:08"/>
    <b v="0"/>
    <n v="176"/>
    <b v="1"/>
    <s v="technology/hardware"/>
    <n v="140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x v="0"/>
    <d v="2015-08-15T02:50:59"/>
    <b v="0"/>
    <n v="1019"/>
    <b v="1"/>
    <s v="technology/hardware"/>
    <n v="297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x v="1"/>
    <d v="2017-03-01T12:52:15"/>
    <b v="0"/>
    <n v="113"/>
    <b v="1"/>
    <s v="technology/hardware"/>
    <n v="14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x v="2"/>
    <d v="2016-04-22T08:55:11"/>
    <b v="0"/>
    <n v="404"/>
    <b v="1"/>
    <s v="technology/hardware"/>
    <n v="106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x v="0"/>
    <d v="2015-08-07T11:14:23"/>
    <b v="0"/>
    <n v="707"/>
    <b v="1"/>
    <s v="technology/hardware"/>
    <n v="493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x v="0"/>
    <d v="2015-12-30T09:23:54"/>
    <b v="0"/>
    <n v="392"/>
    <b v="1"/>
    <s v="technology/hardware"/>
    <n v="202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x v="0"/>
    <d v="2015-05-01T00:46:37"/>
    <b v="0"/>
    <n v="23"/>
    <b v="1"/>
    <s v="technology/hardware"/>
    <n v="10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x v="4"/>
    <d v="2013-04-22T07:59:35"/>
    <b v="0"/>
    <n v="682"/>
    <b v="1"/>
    <s v="technology/hardware"/>
    <n v="170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x v="3"/>
    <d v="2014-10-17T23:00:00"/>
    <b v="0"/>
    <n v="37"/>
    <b v="1"/>
    <s v="technology/hardware"/>
    <n v="104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x v="4"/>
    <d v="2013-05-27T19:00:00"/>
    <b v="0"/>
    <n v="146"/>
    <b v="1"/>
    <s v="technology/hardware"/>
    <n v="118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x v="0"/>
    <d v="2015-04-10T00:32:54"/>
    <b v="0"/>
    <n v="119"/>
    <b v="1"/>
    <s v="technology/hardware"/>
    <n v="10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x v="2"/>
    <d v="2016-10-13T16:59:00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x v="4"/>
    <d v="2013-03-13T15:00:00"/>
    <b v="0"/>
    <n v="339"/>
    <b v="1"/>
    <s v="technology/hardware"/>
    <n v="978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x v="3"/>
    <d v="2014-04-23T10:59:33"/>
    <b v="0"/>
    <n v="58"/>
    <b v="1"/>
    <s v="technology/hardware"/>
    <n v="123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x v="4"/>
    <d v="2014-01-15T14:00:00"/>
    <b v="0"/>
    <n v="456"/>
    <b v="1"/>
    <s v="technology/hardware"/>
    <n v="246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x v="2"/>
    <d v="2016-11-05T22:26:44"/>
    <b v="0"/>
    <n v="15"/>
    <b v="1"/>
    <s v="technology/hardware"/>
    <n v="148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x v="3"/>
    <d v="2014-05-05T16:18:37"/>
    <b v="0"/>
    <n v="191"/>
    <b v="1"/>
    <s v="technology/hardware"/>
    <n v="384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x v="0"/>
    <d v="2015-03-11T18:45:52"/>
    <b v="0"/>
    <n v="17"/>
    <b v="1"/>
    <s v="technology/hardware"/>
    <n v="103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x v="3"/>
    <d v="2014-10-19T21:07:00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x v="5"/>
    <d v="2012-05-15T12:16:27"/>
    <b v="0"/>
    <n v="18"/>
    <b v="0"/>
    <s v="publishing/children's books"/>
    <n v="2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x v="2"/>
    <d v="2016-10-19T02:53:2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x v="5"/>
    <d v="2012-02-28T20:29:58"/>
    <b v="0"/>
    <n v="22"/>
    <b v="0"/>
    <s v="publishing/children's books"/>
    <n v="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x v="5"/>
    <d v="2012-07-14T18:42:48"/>
    <b v="0"/>
    <n v="49"/>
    <b v="0"/>
    <s v="publishing/children's books"/>
    <n v="22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x v="3"/>
    <d v="2014-08-29T13:45:11"/>
    <b v="0"/>
    <n v="19"/>
    <b v="0"/>
    <s v="publishing/children's books"/>
    <n v="2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x v="5"/>
    <d v="2012-06-15T22:10:00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x v="2"/>
    <d v="2016-09-02T12:03:2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x v="0"/>
    <d v="2015-04-04T13:10: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x v="5"/>
    <d v="2012-06-30T15:00:0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x v="3"/>
    <d v="2014-06-17T16:17:2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x v="6"/>
    <d v="2011-12-18T13:21:44"/>
    <b v="0"/>
    <n v="14"/>
    <b v="0"/>
    <s v="publishing/children's books"/>
    <n v="11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x v="5"/>
    <d v="2012-08-26T16:37:0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x v="3"/>
    <d v="2014-09-11T10:15: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x v="0"/>
    <d v="2015-04-08T13:58:4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x v="4"/>
    <d v="2014-01-11T16:36:41"/>
    <b v="0"/>
    <n v="33"/>
    <b v="0"/>
    <s v="publishing/children's books"/>
    <n v="10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x v="2"/>
    <d v="2016-08-06T10:45: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x v="2"/>
    <d v="2016-10-10T05:36:2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x v="2"/>
    <d v="2016-07-16T03:47:4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x v="4"/>
    <d v="2013-06-20T06:04:1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x v="5"/>
    <d v="2013-01-02T20:31:3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x v="5"/>
    <d v="2012-03-18T18:53:1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x v="4"/>
    <d v="2013-05-24T08:54:4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x v="5"/>
    <d v="2012-05-30T14:00:00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x v="5"/>
    <d v="2012-10-28T08:53:4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x v="6"/>
    <d v="2011-08-11T11:01:5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x v="0"/>
    <d v="2015-08-16T18:00:50"/>
    <b v="0"/>
    <n v="3"/>
    <b v="0"/>
    <s v="publishing/children's books"/>
    <n v="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x v="5"/>
    <d v="2012-03-29T08:45:23"/>
    <b v="0"/>
    <n v="34"/>
    <b v="0"/>
    <s v="publishing/children's books"/>
    <n v="14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x v="3"/>
    <d v="2014-06-05T14:49:5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x v="3"/>
    <d v="2014-03-18T10:55:30"/>
    <b v="0"/>
    <n v="33"/>
    <b v="0"/>
    <s v="publishing/children's books"/>
    <n v="10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x v="5"/>
    <d v="2013-02-01T12:00:0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x v="4"/>
    <d v="2013-10-05T15:51:3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x v="2"/>
    <d v="2016-04-24T15:45: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x v="4"/>
    <d v="2013-03-07T22:02:08"/>
    <b v="0"/>
    <n v="13"/>
    <b v="0"/>
    <s v="publishing/children's books"/>
    <n v="14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x v="6"/>
    <d v="2011-12-15T19:19:1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x v="0"/>
    <d v="2015-06-12T02:07:56"/>
    <b v="0"/>
    <n v="36"/>
    <b v="0"/>
    <s v="publishing/children's books"/>
    <n v="8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x v="0"/>
    <d v="2015-07-17T11:03:2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x v="3"/>
    <d v="2014-08-25T18:28:26"/>
    <b v="0"/>
    <n v="15"/>
    <b v="0"/>
    <s v="publishing/children's books"/>
    <n v="26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x v="0"/>
    <d v="2015-11-22T10:03:4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x v="1"/>
    <d v="2017-03-10T05:44:4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x v="0"/>
    <d v="2015-02-12T02:00:00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x v="0"/>
    <d v="2015-02-16T23:59:00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x v="0"/>
    <d v="2015-04-23T07:50:46"/>
    <b v="0"/>
    <n v="61"/>
    <b v="1"/>
    <s v="theater/plays"/>
    <n v="11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x v="3"/>
    <d v="2014-10-29T13:54:0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x v="2"/>
    <d v="2016-08-05T16:00:00"/>
    <b v="0"/>
    <n v="142"/>
    <b v="1"/>
    <s v="theater/plays"/>
    <n v="105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x v="3"/>
    <d v="2014-07-09T08:39:40"/>
    <b v="0"/>
    <n v="74"/>
    <b v="1"/>
    <s v="theater/plays"/>
    <n v="118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x v="3"/>
    <d v="2014-07-17T23:45: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x v="2"/>
    <d v="2016-07-29T11:50: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x v="0"/>
    <d v="2015-03-11T23:00:00"/>
    <b v="0"/>
    <n v="24"/>
    <b v="1"/>
    <s v="theater/plays"/>
    <n v="101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x v="0"/>
    <d v="2015-02-11T17:31:43"/>
    <b v="0"/>
    <n v="66"/>
    <b v="1"/>
    <s v="theater/plays"/>
    <n v="105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x v="2"/>
    <d v="2016-09-08T23:00:00"/>
    <b v="0"/>
    <n v="28"/>
    <b v="1"/>
    <s v="theater/plays"/>
    <n v="103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x v="0"/>
    <d v="2015-08-12T00:32:39"/>
    <b v="0"/>
    <n v="24"/>
    <b v="1"/>
    <s v="theater/plays"/>
    <n v="108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x v="0"/>
    <d v="2015-07-21T05:03:25"/>
    <b v="0"/>
    <n v="73"/>
    <b v="1"/>
    <s v="theater/plays"/>
    <n v="111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x v="2"/>
    <d v="2016-03-03T14:00:00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x v="3"/>
    <d v="2014-06-06T18:00:00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x v="3"/>
    <d v="2014-07-05T07:40: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x v="3"/>
    <d v="2014-07-08T17:34:00"/>
    <b v="0"/>
    <n v="94"/>
    <b v="1"/>
    <s v="theater/plays"/>
    <n v="103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x v="0"/>
    <d v="2015-07-31T11:00:00"/>
    <b v="0"/>
    <n v="139"/>
    <b v="1"/>
    <s v="theater/plays"/>
    <n v="101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x v="2"/>
    <d v="2016-06-17T11:00:00"/>
    <b v="0"/>
    <n v="130"/>
    <b v="1"/>
    <s v="theater/plays"/>
    <n v="117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x v="3"/>
    <d v="2015-01-04T08:16:0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x v="3"/>
    <d v="2014-10-10T06:00:00"/>
    <b v="0"/>
    <n v="13"/>
    <b v="1"/>
    <s v="theater/plays"/>
    <n v="133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x v="0"/>
    <d v="2015-08-06T10:31:47"/>
    <b v="0"/>
    <n v="90"/>
    <b v="1"/>
    <s v="theater/plays"/>
    <n v="102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x v="0"/>
    <d v="2015-07-15T19:00:00"/>
    <b v="0"/>
    <n v="141"/>
    <b v="1"/>
    <s v="theater/plays"/>
    <n v="128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x v="3"/>
    <d v="2014-09-29T05:53:1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x v="0"/>
    <d v="2015-08-22T07:07:53"/>
    <b v="0"/>
    <n v="18"/>
    <b v="1"/>
    <s v="theater/plays"/>
    <n v="110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x v="0"/>
    <d v="2015-08-05T06:00:0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x v="0"/>
    <d v="2015-06-29T15:57:1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x v="0"/>
    <d v="2015-08-22T15:18:55"/>
    <b v="0"/>
    <n v="69"/>
    <b v="1"/>
    <s v="theater/plays"/>
    <n v="100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x v="2"/>
    <d v="2016-03-30T09:39:00"/>
    <b v="0"/>
    <n v="21"/>
    <b v="1"/>
    <s v="theater/plays"/>
    <n v="102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x v="3"/>
    <d v="2014-05-31T22:59:00"/>
    <b v="0"/>
    <n v="57"/>
    <b v="1"/>
    <s v="theater/plays"/>
    <n v="108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x v="0"/>
    <d v="2015-02-23T06:55:03"/>
    <b v="0"/>
    <n v="108"/>
    <b v="1"/>
    <s v="theater/plays"/>
    <n v="100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x v="0"/>
    <d v="2015-04-05T23:00:00"/>
    <b v="0"/>
    <n v="83"/>
    <b v="1"/>
    <s v="theater/plays"/>
    <n v="11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x v="2"/>
    <d v="2016-12-14T12:49:21"/>
    <b v="0"/>
    <n v="96"/>
    <b v="1"/>
    <s v="theater/plays"/>
    <n v="1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x v="0"/>
    <d v="2015-05-09T04:35: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x v="2"/>
    <d v="2016-08-07T13:38:2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x v="0"/>
    <d v="2015-08-02T11:00:00"/>
    <b v="0"/>
    <n v="169"/>
    <b v="1"/>
    <s v="theater/plays"/>
    <n v="142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x v="0"/>
    <d v="2015-02-28T10:14:2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x v="0"/>
    <d v="2015-09-23T09:21:26"/>
    <b v="0"/>
    <n v="102"/>
    <b v="1"/>
    <s v="theater/plays"/>
    <n v="106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x v="0"/>
    <d v="2015-06-14T07:36:49"/>
    <b v="0"/>
    <n v="104"/>
    <b v="1"/>
    <s v="theater/plays"/>
    <n v="105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x v="2"/>
    <d v="2016-02-25T19:00:0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x v="3"/>
    <d v="2014-09-23T17:08:5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x v="0"/>
    <d v="2015-03-27T10:24:5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x v="0"/>
    <d v="2015-03-31T17:59:00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x v="0"/>
    <d v="2015-06-12T20:43:00"/>
    <b v="0"/>
    <n v="15"/>
    <b v="1"/>
    <s v="theater/plays"/>
    <n v="117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x v="0"/>
    <d v="2015-12-04T14:01:26"/>
    <b v="0"/>
    <n v="51"/>
    <b v="1"/>
    <s v="theater/plays"/>
    <n v="103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x v="0"/>
    <d v="2015-07-10T02:00:00"/>
    <b v="0"/>
    <n v="19"/>
    <b v="1"/>
    <s v="theater/plays"/>
    <n v="108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x v="2"/>
    <d v="2016-06-03T11:30:00"/>
    <b v="0"/>
    <n v="23"/>
    <b v="1"/>
    <s v="theater/plays"/>
    <n v="120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x v="0"/>
    <d v="2015-10-02T18:00:00"/>
    <b v="0"/>
    <n v="97"/>
    <b v="1"/>
    <s v="theater/plays"/>
    <n v="100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x v="2"/>
    <d v="2016-06-02T05:25:18"/>
    <b v="0"/>
    <n v="76"/>
    <b v="1"/>
    <s v="theater/plays"/>
    <n v="107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x v="3"/>
    <d v="2014-05-11T22:59:0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x v="0"/>
    <d v="2015-07-16T14:47:50"/>
    <b v="0"/>
    <n v="52"/>
    <b v="1"/>
    <s v="theater/plays"/>
    <n v="111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x v="3"/>
    <d v="2014-11-23T17:00:00"/>
    <b v="0"/>
    <n v="95"/>
    <b v="1"/>
    <s v="theater/plays"/>
    <n v="115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x v="2833"/>
    <x v="0"/>
    <d v="2015-10-10T21:00:00"/>
    <b v="0"/>
    <n v="35"/>
    <b v="1"/>
    <s v="theater/plays"/>
    <n v="108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x v="0"/>
    <d v="2015-01-30T18:02:1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x v="0"/>
    <d v="2015-12-04T19:00:00"/>
    <b v="0"/>
    <n v="93"/>
    <b v="1"/>
    <s v="theater/plays"/>
    <n v="187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x v="1"/>
    <d v="2017-02-17T23:59:00"/>
    <b v="0"/>
    <n v="11"/>
    <b v="1"/>
    <s v="theater/plays"/>
    <n v="108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x v="0"/>
    <d v="2015-12-09T17:48:0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x v="3"/>
    <d v="2014-08-13T17:00:00"/>
    <b v="0"/>
    <n v="54"/>
    <b v="1"/>
    <s v="theater/plays"/>
    <n v="120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x v="3"/>
    <d v="2014-08-24T23:59:00"/>
    <b v="0"/>
    <n v="31"/>
    <b v="1"/>
    <s v="theater/plays"/>
    <n v="111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x v="0"/>
    <d v="2015-03-18T12:00:0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x v="0"/>
    <d v="2015-12-13T13:44:5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x v="3"/>
    <d v="2014-06-21T06:00:00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x v="2"/>
    <d v="2016-06-12T23:00:0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x v="2"/>
    <d v="2017-01-04T08:06:2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x v="0"/>
    <d v="2015-06-07T19:23:53"/>
    <b v="0"/>
    <n v="39"/>
    <b v="0"/>
    <s v="theater/plays"/>
    <n v="32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x v="0"/>
    <d v="2015-05-29T11:36:3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x v="2"/>
    <d v="2016-05-23T14:21:0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x v="0"/>
    <d v="2015-05-29T10:34:19"/>
    <b v="0"/>
    <n v="3"/>
    <b v="0"/>
    <s v="theater/plays"/>
    <n v="0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x v="2"/>
    <d v="2016-04-23T05:16:4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x v="3"/>
    <d v="2014-09-05T19:10:11"/>
    <b v="0"/>
    <n v="13"/>
    <b v="0"/>
    <s v="theater/plays"/>
    <n v="4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x v="2"/>
    <d v="2016-01-29T18:17:00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x v="3"/>
    <d v="2014-06-20T20:05:03"/>
    <b v="0"/>
    <n v="6"/>
    <b v="0"/>
    <s v="theater/plays"/>
    <n v="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x v="3"/>
    <d v="2014-09-13T23:34:5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x v="0"/>
    <d v="2015-05-07T12:11:59"/>
    <b v="0"/>
    <n v="14"/>
    <b v="0"/>
    <s v="theater/plays"/>
    <n v="42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x v="2"/>
    <d v="2016-01-29T18:34:00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x v="0"/>
    <d v="2015-08-08T16:34:00"/>
    <b v="0"/>
    <n v="6"/>
    <b v="0"/>
    <s v="theater/plays"/>
    <n v="5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x v="2"/>
    <d v="2017-02-20T13:00:00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x v="3"/>
    <d v="2014-12-05T06:28:00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x v="0"/>
    <d v="2015-10-16T03:41:4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x v="2"/>
    <d v="2016-06-19T14:12:56"/>
    <b v="0"/>
    <n v="9"/>
    <b v="0"/>
    <s v="theater/plays"/>
    <n v="7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x v="0"/>
    <d v="2015-09-24T09:10: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x v="3"/>
    <d v="2014-06-24T13:57:09"/>
    <b v="0"/>
    <n v="3"/>
    <b v="0"/>
    <s v="theater/plays"/>
    <n v="0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x v="3"/>
    <d v="2014-09-09T11:12:0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x v="0"/>
    <d v="2015-07-17T08:18:00"/>
    <b v="0"/>
    <n v="3"/>
    <b v="0"/>
    <s v="theater/plays"/>
    <n v="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x v="3"/>
    <d v="2015-01-05T21:44:1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x v="2"/>
    <d v="2016-10-14T17:00:00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x v="2"/>
    <d v="2016-07-03T23:00:00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x v="2"/>
    <d v="2016-10-05T14:50:54"/>
    <b v="0"/>
    <n v="60"/>
    <b v="0"/>
    <s v="theater/plays"/>
    <n v="4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x v="2"/>
    <d v="2016-07-19T09:14:4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x v="3"/>
    <d v="2014-05-16T23:32:4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x v="3"/>
    <d v="2014-12-21T12:43:33"/>
    <b v="0"/>
    <n v="13"/>
    <b v="0"/>
    <s v="theater/plays"/>
    <n v="5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x v="0"/>
    <d v="2015-06-19T21:47:1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x v="3"/>
    <d v="2015-01-28T14:37:11"/>
    <b v="0"/>
    <n v="8"/>
    <b v="0"/>
    <s v="theater/plays"/>
    <n v="3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x v="2"/>
    <d v="2017-01-17T15:16:26"/>
    <b v="0"/>
    <n v="3"/>
    <b v="0"/>
    <s v="theater/plays"/>
    <n v="5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x v="2"/>
    <d v="2016-05-04T22:04:53"/>
    <b v="0"/>
    <n v="3"/>
    <b v="0"/>
    <s v="theater/plays"/>
    <n v="0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x v="0"/>
    <d v="2015-07-16T12:51:1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x v="2"/>
    <d v="2016-11-30T12:00:00"/>
    <b v="0"/>
    <n v="6"/>
    <b v="0"/>
    <s v="theater/plays"/>
    <n v="11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x v="0"/>
    <d v="2015-07-03T09:46:3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x v="0"/>
    <d v="2016-01-20T12:24:2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x v="0"/>
    <d v="2015-08-20T12:05:00"/>
    <b v="0"/>
    <n v="29"/>
    <b v="0"/>
    <s v="theater/plays"/>
    <n v="23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x v="3"/>
    <d v="2014-12-03T10:20: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x v="2"/>
    <d v="2016-05-01T09:18:3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x v="2"/>
    <d v="2016-02-05T23:59:00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x v="3"/>
    <d v="2014-12-05T12:27:1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x v="0"/>
    <d v="2015-03-13T19:50: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x v="0"/>
    <d v="2015-09-18T22:59:00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x v="3"/>
    <d v="2015-01-11T05:15: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x v="3"/>
    <d v="2014-10-17T23:59:0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x v="3"/>
    <d v="2014-08-29T15:43:05"/>
    <b v="0"/>
    <n v="14"/>
    <b v="0"/>
    <s v="theater/plays"/>
    <n v="38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x v="3"/>
    <d v="2014-08-08T22:00:00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x v="2"/>
    <d v="2016-04-15T15:12:0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x v="3"/>
    <d v="2014-08-25T16:00:00"/>
    <b v="0"/>
    <n v="17"/>
    <b v="0"/>
    <s v="theater/plays"/>
    <n v="9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x v="3"/>
    <d v="2015-01-08T21:00:00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x v="0"/>
    <d v="2015-04-03T17:40: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x v="3"/>
    <d v="2014-06-22T16:00:00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x v="2"/>
    <d v="2016-12-12T01:00:00"/>
    <b v="0"/>
    <n v="12"/>
    <b v="0"/>
    <s v="theater/plays"/>
    <n v="21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x v="0"/>
    <d v="2015-10-11T10:29:05"/>
    <b v="0"/>
    <n v="3"/>
    <b v="0"/>
    <s v="theater/plays"/>
    <n v="5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x v="0"/>
    <d v="2015-10-31T10:57:33"/>
    <b v="0"/>
    <n v="12"/>
    <b v="0"/>
    <s v="theater/plays"/>
    <n v="4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x v="2"/>
    <d v="2016-07-23T20:52:3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x v="3"/>
    <d v="2014-08-09T00:37:12"/>
    <b v="0"/>
    <n v="7"/>
    <b v="0"/>
    <s v="theater/plays"/>
    <n v="6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x v="3"/>
    <d v="2015-02-07T16:42:1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x v="0"/>
    <d v="2015-08-24T05:33:1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x v="0"/>
    <d v="2015-09-08T23:00: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x v="3"/>
    <d v="2014-11-09T07:00:00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x v="2"/>
    <d v="2016-09-06T20:21:53"/>
    <b v="0"/>
    <n v="17"/>
    <b v="0"/>
    <s v="theater/plays"/>
    <n v="18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x v="0"/>
    <d v="2015-07-31T20:00:00"/>
    <b v="0"/>
    <n v="7"/>
    <b v="0"/>
    <s v="theater/plays"/>
    <n v="9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x v="2"/>
    <d v="2016-05-14T16:03:5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x v="2"/>
    <d v="2016-06-08T12:33:3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x v="3"/>
    <d v="2014-11-25T14:46:00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x v="0"/>
    <d v="2015-06-12T15:11:2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x v="0"/>
    <d v="2015-06-27T13:27:06"/>
    <b v="0"/>
    <n v="14"/>
    <b v="0"/>
    <s v="theater/plays"/>
    <n v="37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x v="0"/>
    <d v="2016-01-14T22:09:34"/>
    <b v="0"/>
    <n v="26"/>
    <b v="0"/>
    <s v="theater/plays"/>
    <n v="1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x v="3"/>
    <d v="2014-09-06T17:08:5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x v="0"/>
    <d v="2015-03-14T15:46:3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x v="2"/>
    <d v="2016-03-16T03:33:10"/>
    <b v="0"/>
    <n v="3"/>
    <b v="0"/>
    <s v="theater/plays"/>
    <n v="6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x v="3"/>
    <d v="2014-05-19T06:26:29"/>
    <b v="0"/>
    <n v="7"/>
    <b v="0"/>
    <s v="theater/plays"/>
    <n v="8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x v="0"/>
    <d v="2015-09-16T00:37:27"/>
    <b v="0"/>
    <n v="9"/>
    <b v="0"/>
    <s v="theater/plays"/>
    <n v="22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x v="0"/>
    <d v="2015-10-29T10:06:4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x v="3"/>
    <d v="2014-08-05T09:52:0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x v="0"/>
    <d v="2015-03-25T13:01:10"/>
    <b v="0"/>
    <n v="13"/>
    <b v="0"/>
    <s v="theater/plays"/>
    <n v="27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x v="3"/>
    <d v="2014-09-25T16:16:4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x v="0"/>
    <d v="2015-05-18T15:58:4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x v="0"/>
    <d v="2015-01-23T22:00:00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x v="0"/>
    <d v="2015-05-08T22:59:00"/>
    <b v="0"/>
    <n v="147"/>
    <b v="1"/>
    <s v="theater/musical"/>
    <n v="103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x v="3"/>
    <d v="2014-09-11T09:01:08"/>
    <b v="0"/>
    <n v="199"/>
    <b v="1"/>
    <s v="theater/musical"/>
    <n v="102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x v="0"/>
    <d v="2015-02-23T13:22:5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x v="3"/>
    <d v="2014-07-15T00:00:00"/>
    <b v="0"/>
    <n v="21"/>
    <b v="1"/>
    <s v="theater/musical"/>
    <n v="131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x v="2"/>
    <d v="2016-03-04T18:57:2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x v="3"/>
    <d v="2014-05-25T08:32:38"/>
    <b v="0"/>
    <n v="32"/>
    <b v="1"/>
    <s v="theater/musical"/>
    <n v="102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x v="0"/>
    <d v="2015-05-07T09:01:04"/>
    <b v="0"/>
    <n v="62"/>
    <b v="1"/>
    <s v="theater/musical"/>
    <n v="1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x v="3"/>
    <d v="2014-09-15T01:08:00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x v="0"/>
    <d v="2015-02-21T06:00:00"/>
    <b v="0"/>
    <n v="38"/>
    <b v="1"/>
    <s v="theater/musical"/>
    <n v="105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x v="2"/>
    <d v="2016-06-04T17:57:33"/>
    <b v="0"/>
    <n v="54"/>
    <b v="1"/>
    <s v="theater/musical"/>
    <n v="103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x v="3"/>
    <d v="2014-06-15T10:16:0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x v="2"/>
    <d v="2016-08-29T12:00:00"/>
    <b v="0"/>
    <n v="39"/>
    <b v="1"/>
    <s v="theater/musical"/>
    <n v="10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x v="3"/>
    <d v="2014-10-12T23:59:00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x v="3"/>
    <d v="2014-07-13T05:58:33"/>
    <b v="0"/>
    <n v="55"/>
    <b v="1"/>
    <s v="theater/musical"/>
    <n v="1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x v="3"/>
    <d v="2015-01-30T11:53:34"/>
    <b v="0"/>
    <n v="32"/>
    <b v="1"/>
    <s v="theater/musical"/>
    <n v="101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x v="3"/>
    <d v="2014-08-27T20:00:00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x v="3"/>
    <d v="2015-01-18T13:33:38"/>
    <b v="0"/>
    <n v="33"/>
    <b v="1"/>
    <s v="theater/musical"/>
    <n v="107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x v="0"/>
    <d v="2015-03-01T18:02:3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x v="0"/>
    <d v="2015-12-16T15:18:00"/>
    <b v="0"/>
    <n v="202"/>
    <b v="0"/>
    <s v="theater/spaces"/>
    <n v="20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x v="0"/>
    <d v="2015-04-12T22:06:2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x v="0"/>
    <d v="2015-06-07T16:56:3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x v="0"/>
    <d v="2015-05-23T22:21:0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x v="2"/>
    <d v="2016-08-15T07:44:5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x v="2"/>
    <d v="2016-11-24T12:11:00"/>
    <b v="0"/>
    <n v="13"/>
    <b v="0"/>
    <s v="theater/spaces"/>
    <n v="4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x v="0"/>
    <d v="2015-06-02T10:34:53"/>
    <b v="0"/>
    <n v="9"/>
    <b v="0"/>
    <s v="theater/spaces"/>
    <n v="0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x v="0"/>
    <d v="2015-11-19T15:45: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x v="0"/>
    <d v="2016-01-23T03:45: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x v="3"/>
    <d v="2014-10-05T14:16:13"/>
    <b v="0"/>
    <n v="58"/>
    <b v="0"/>
    <s v="theater/spaces"/>
    <n v="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x v="2"/>
    <d v="2016-10-16T23:00:00"/>
    <b v="0"/>
    <n v="8"/>
    <b v="0"/>
    <s v="theater/spaces"/>
    <n v="8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x v="0"/>
    <d v="2015-10-08T14:00:21"/>
    <b v="0"/>
    <n v="3"/>
    <b v="0"/>
    <s v="theater/spaces"/>
    <n v="0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x v="1"/>
    <d v="2017-03-16T08:00: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x v="0"/>
    <d v="2015-06-16T12:47:2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x v="2"/>
    <d v="2016-05-04T18:00: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x v="0"/>
    <d v="2015-03-27T18:16:12"/>
    <b v="0"/>
    <n v="3"/>
    <b v="0"/>
    <s v="theater/spaces"/>
    <n v="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x v="2"/>
    <d v="2016-05-08T12:41:5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x v="2"/>
    <d v="2016-06-06T19:12:0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x v="3"/>
    <d v="2014-09-11T13:10: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x v="0"/>
    <d v="2015-03-25T23:00:00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x v="0"/>
    <d v="2015-03-01T01:59:00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x v="0"/>
    <d v="2015-07-02T06:17:04"/>
    <b v="0"/>
    <n v="98"/>
    <b v="1"/>
    <s v="theater/plays"/>
    <n v="107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x v="3"/>
    <d v="2014-08-06T16:32:00"/>
    <b v="0"/>
    <n v="196"/>
    <b v="1"/>
    <s v="theater/plays"/>
    <n v="101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x v="0"/>
    <d v="2015-07-07T12:30:33"/>
    <b v="0"/>
    <n v="39"/>
    <b v="1"/>
    <s v="theater/plays"/>
    <n v="109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x v="0"/>
    <d v="2015-09-16T12:43:32"/>
    <b v="0"/>
    <n v="128"/>
    <b v="1"/>
    <s v="theater/plays"/>
    <n v="114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x v="0"/>
    <d v="2015-03-08T22:44:52"/>
    <b v="0"/>
    <n v="71"/>
    <b v="1"/>
    <s v="theater/plays"/>
    <n v="114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x v="2"/>
    <d v="2016-08-16T22:59:0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x v="0"/>
    <d v="2015-05-03T17:51:00"/>
    <b v="0"/>
    <n v="17"/>
    <b v="1"/>
    <s v="theater/plays"/>
    <n v="163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x v="3"/>
    <d v="2014-07-18T11:04:1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x v="3"/>
    <d v="2014-08-31T10:47:58"/>
    <b v="0"/>
    <n v="43"/>
    <b v="1"/>
    <s v="theater/plays"/>
    <n v="100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x v="2"/>
    <d v="2016-12-04T20:00:00"/>
    <b v="0"/>
    <n v="17"/>
    <b v="1"/>
    <s v="theater/plays"/>
    <n v="105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x v="0"/>
    <d v="2015-12-31T23:00:00"/>
    <b v="0"/>
    <n v="33"/>
    <b v="1"/>
    <s v="theater/plays"/>
    <n v="175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x v="3"/>
    <d v="2014-09-25T20:35:00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x v="3"/>
    <d v="2014-11-26T22:00:00"/>
    <b v="0"/>
    <n v="113"/>
    <b v="1"/>
    <s v="theater/plays"/>
    <n v="100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x v="2"/>
    <d v="2016-03-13T07:00:00"/>
    <b v="0"/>
    <n v="14"/>
    <b v="1"/>
    <s v="theater/plays"/>
    <n v="171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x v="0"/>
    <d v="2015-03-22T21:14:00"/>
    <b v="0"/>
    <n v="30"/>
    <b v="1"/>
    <s v="theater/plays"/>
    <n v="114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x v="3"/>
    <d v="2014-10-20T00:59:00"/>
    <b v="0"/>
    <n v="16"/>
    <b v="1"/>
    <s v="theater/plays"/>
    <n v="129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x v="3"/>
    <d v="2015-01-06T01:00:00"/>
    <b v="0"/>
    <n v="46"/>
    <b v="1"/>
    <s v="theater/plays"/>
    <n v="101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x v="0"/>
    <d v="2015-08-23T21:00:00"/>
    <b v="0"/>
    <n v="24"/>
    <b v="1"/>
    <s v="theater/plays"/>
    <n v="109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x v="0"/>
    <d v="2015-09-23T08:25:56"/>
    <b v="1"/>
    <n v="97"/>
    <b v="1"/>
    <s v="theater/spaces"/>
    <n v="129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x v="2"/>
    <d v="2016-02-11T11:29:03"/>
    <b v="1"/>
    <n v="59"/>
    <b v="1"/>
    <s v="theater/spaces"/>
    <n v="102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x v="3"/>
    <d v="2014-11-11T11:10:36"/>
    <b v="1"/>
    <n v="1095"/>
    <b v="1"/>
    <s v="theater/spaces"/>
    <n v="147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x v="2"/>
    <d v="2016-08-24T01:41:21"/>
    <b v="1"/>
    <n v="218"/>
    <b v="1"/>
    <s v="theater/spaces"/>
    <n v="100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x v="2"/>
    <d v="2016-10-30T23:00:00"/>
    <b v="0"/>
    <n v="111"/>
    <b v="1"/>
    <s v="theater/spaces"/>
    <n v="122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x v="2"/>
    <d v="2016-05-01T06:00:06"/>
    <b v="0"/>
    <n v="56"/>
    <b v="1"/>
    <s v="theater/spaces"/>
    <n v="106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x v="2"/>
    <d v="2016-10-12T19:00:00"/>
    <b v="0"/>
    <n v="265"/>
    <b v="1"/>
    <s v="theater/spaces"/>
    <n v="110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x v="2"/>
    <d v="2016-06-20T03:41:2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x v="0"/>
    <d v="2015-12-20T23:59:00"/>
    <b v="0"/>
    <n v="364"/>
    <b v="1"/>
    <s v="theater/spaces"/>
    <n v="177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x v="0"/>
    <d v="2016-01-07T08:47:0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x v="1"/>
    <d v="2017-01-27T15:05:30"/>
    <b v="0"/>
    <n v="93"/>
    <b v="1"/>
    <s v="theater/spaces"/>
    <n v="10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x v="2"/>
    <d v="2016-10-09T13:25:10"/>
    <b v="0"/>
    <n v="64"/>
    <b v="1"/>
    <s v="theater/spaces"/>
    <n v="10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x v="2"/>
    <d v="2016-02-20T15:07:47"/>
    <b v="0"/>
    <n v="22"/>
    <b v="1"/>
    <s v="theater/spaces"/>
    <n v="100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x v="3"/>
    <d v="2014-10-03T06:29:32"/>
    <b v="0"/>
    <n v="59"/>
    <b v="1"/>
    <s v="theater/spaces"/>
    <n v="458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x v="2"/>
    <d v="2017-01-19T10:57:51"/>
    <b v="0"/>
    <n v="249"/>
    <b v="1"/>
    <s v="theater/spaces"/>
    <n v="105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x v="0"/>
    <d v="2015-05-26T16:54:00"/>
    <b v="0"/>
    <n v="392"/>
    <b v="1"/>
    <s v="theater/spaces"/>
    <n v="172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x v="1"/>
    <d v="2017-02-26T23:59:00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x v="3"/>
    <d v="2014-06-15T23:25:00"/>
    <b v="0"/>
    <n v="433"/>
    <b v="1"/>
    <s v="theater/spaces"/>
    <n v="103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x v="1"/>
    <d v="2017-02-28T21:00:0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x v="1"/>
    <d v="2017-01-31T13:00: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x v="2"/>
    <d v="2016-07-13T16:29:42"/>
    <b v="0"/>
    <n v="175"/>
    <b v="1"/>
    <s v="theater/spaces"/>
    <n v="319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x v="5"/>
    <d v="2012-12-26T15:04:12"/>
    <b v="0"/>
    <n v="104"/>
    <b v="1"/>
    <s v="theater/spaces"/>
    <n v="109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x v="2"/>
    <d v="2016-03-01T00:59:00"/>
    <b v="0"/>
    <n v="17"/>
    <b v="1"/>
    <s v="theater/spaces"/>
    <n v="101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x v="3"/>
    <d v="2014-11-15T17:08:44"/>
    <b v="0"/>
    <n v="277"/>
    <b v="1"/>
    <s v="theater/spaces"/>
    <n v="113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x v="3"/>
    <d v="2014-10-06T11:11:45"/>
    <b v="0"/>
    <n v="118"/>
    <b v="1"/>
    <s v="theater/spaces"/>
    <n v="120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x v="3"/>
    <d v="2014-12-14T13:09:51"/>
    <b v="0"/>
    <n v="97"/>
    <b v="1"/>
    <s v="theater/spaces"/>
    <n v="108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x v="3007"/>
    <x v="0"/>
    <d v="2015-04-25T00:11:2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x v="0"/>
    <d v="2016-01-21T00:05:19"/>
    <b v="0"/>
    <n v="26"/>
    <b v="1"/>
    <s v="theater/spaces"/>
    <n v="101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x v="3"/>
    <d v="2014-11-26T09:40:40"/>
    <b v="0"/>
    <n v="128"/>
    <b v="1"/>
    <s v="theater/spaces"/>
    <n v="120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x v="3"/>
    <d v="2015-02-21T14:58:3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x v="0"/>
    <d v="2015-12-23T17:59:00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x v="0"/>
    <d v="2015-02-10T11:52:10"/>
    <b v="0"/>
    <n v="55"/>
    <b v="1"/>
    <s v="theater/spaces"/>
    <n v="117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x v="0"/>
    <d v="2015-06-21T15:04:09"/>
    <b v="0"/>
    <n v="107"/>
    <b v="1"/>
    <s v="theater/spaces"/>
    <n v="157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x v="3"/>
    <d v="2014-11-05T00:00:00"/>
    <b v="0"/>
    <n v="557"/>
    <b v="1"/>
    <s v="theater/spaces"/>
    <n v="113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x v="3"/>
    <d v="2014-06-10T23:00:00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x v="3"/>
    <d v="2014-07-18T08:09:12"/>
    <b v="0"/>
    <n v="36"/>
    <b v="1"/>
    <s v="theater/spaces"/>
    <n v="103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x v="3"/>
    <d v="2014-08-20T15:24:03"/>
    <b v="0"/>
    <n v="159"/>
    <b v="1"/>
    <s v="theater/spaces"/>
    <n v="106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x v="0"/>
    <d v="2015-07-20T17:00:00"/>
    <b v="0"/>
    <n v="41"/>
    <b v="1"/>
    <s v="theater/spaces"/>
    <n v="10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x v="3"/>
    <d v="2014-05-26T22:00:00"/>
    <b v="0"/>
    <n v="226"/>
    <b v="1"/>
    <s v="theater/spaces"/>
    <n v="121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x v="0"/>
    <d v="2015-08-14T15:18:53"/>
    <b v="0"/>
    <n v="30"/>
    <b v="1"/>
    <s v="theater/spaces"/>
    <n v="101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x v="2"/>
    <d v="2016-11-22T00:59:00"/>
    <b v="0"/>
    <n v="103"/>
    <b v="1"/>
    <s v="theater/spaces"/>
    <n v="116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x v="2"/>
    <d v="2016-08-27T17:53:29"/>
    <b v="0"/>
    <n v="62"/>
    <b v="1"/>
    <s v="theater/spaces"/>
    <n v="101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x v="0"/>
    <d v="2015-06-11T11:13:0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x v="5"/>
    <d v="2012-10-06T18:51:15"/>
    <b v="0"/>
    <n v="182"/>
    <b v="1"/>
    <s v="theater/spaces"/>
    <n v="246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x v="3"/>
    <d v="2014-05-30T11:00:00"/>
    <b v="0"/>
    <n v="145"/>
    <b v="1"/>
    <s v="theater/spaces"/>
    <n v="30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x v="1"/>
    <d v="2017-03-03T06:01:3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x v="0"/>
    <d v="2015-03-20T10:54:1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x v="2"/>
    <d v="2016-08-15T01:20:25"/>
    <b v="0"/>
    <n v="99"/>
    <b v="1"/>
    <s v="theater/spaces"/>
    <n v="16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x v="3"/>
    <d v="2014-11-17T23:35:00"/>
    <b v="0"/>
    <n v="348"/>
    <b v="1"/>
    <s v="theater/spaces"/>
    <n v="110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x v="0"/>
    <d v="2015-09-16T12:56:11"/>
    <b v="0"/>
    <n v="41"/>
    <b v="1"/>
    <s v="theater/spaces"/>
    <n v="107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x v="2"/>
    <d v="2016-10-14T16:10: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x v="0"/>
    <d v="2015-09-10T20:04:1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x v="2"/>
    <d v="2016-08-17T21:38:45"/>
    <b v="0"/>
    <n v="23"/>
    <b v="1"/>
    <s v="theater/spaces"/>
    <n v="147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x v="2"/>
    <d v="2016-10-31T22:59:00"/>
    <b v="0"/>
    <n v="1260"/>
    <b v="1"/>
    <s v="theater/spaces"/>
    <n v="113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x v="4"/>
    <d v="2013-05-04T08:26:49"/>
    <b v="0"/>
    <n v="307"/>
    <b v="1"/>
    <s v="theater/spaces"/>
    <n v="109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x v="4"/>
    <d v="2013-08-16T06:59:00"/>
    <b v="0"/>
    <n v="329"/>
    <b v="1"/>
    <s v="theater/spaces"/>
    <n v="127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x v="7"/>
    <d v="2010-10-01T23:59:00"/>
    <b v="0"/>
    <n v="32"/>
    <b v="1"/>
    <s v="theater/spaces"/>
    <n v="213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x v="2"/>
    <d v="2016-03-04T01:03:17"/>
    <b v="0"/>
    <n v="27"/>
    <b v="1"/>
    <s v="theater/spaces"/>
    <n v="101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x v="4"/>
    <d v="2013-12-29T02:59:00"/>
    <b v="0"/>
    <n v="236"/>
    <b v="1"/>
    <s v="theater/spaces"/>
    <n v="10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x v="0"/>
    <d v="2015-06-26T18:00:00"/>
    <b v="0"/>
    <n v="42"/>
    <b v="1"/>
    <s v="theater/spaces"/>
    <n v="108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x v="0"/>
    <d v="2016-01-20T15:50:48"/>
    <b v="0"/>
    <n v="95"/>
    <b v="1"/>
    <s v="theater/spaces"/>
    <n v="110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x v="0"/>
    <d v="2015-10-06T11:30: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x v="0"/>
    <d v="2015-04-15T21:50:00"/>
    <b v="0"/>
    <n v="128"/>
    <b v="1"/>
    <s v="theater/spaces"/>
    <n v="110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x v="2"/>
    <d v="2016-02-02T12:26:38"/>
    <b v="0"/>
    <n v="156"/>
    <b v="1"/>
    <s v="theater/spaces"/>
    <n v="109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x v="3"/>
    <d v="2014-08-21T22:44:15"/>
    <b v="0"/>
    <n v="64"/>
    <b v="1"/>
    <s v="theater/spaces"/>
    <n v="133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x v="3"/>
    <d v="2014-09-09T23:52:00"/>
    <b v="0"/>
    <n v="58"/>
    <b v="1"/>
    <s v="theater/spaces"/>
    <n v="191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x v="2"/>
    <d v="2016-04-27T08:16:00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x v="3"/>
    <d v="2014-12-31T16:22:00"/>
    <b v="0"/>
    <n v="47"/>
    <b v="1"/>
    <s v="theater/spaces"/>
    <n v="166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x v="0"/>
    <d v="2015-06-13T19:20:55"/>
    <b v="0"/>
    <n v="54"/>
    <b v="1"/>
    <s v="theater/spaces"/>
    <n v="10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x v="2"/>
    <d v="2016-05-04T23:02:4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x v="1"/>
    <d v="2017-02-08T04:59:05"/>
    <b v="1"/>
    <n v="35"/>
    <b v="0"/>
    <s v="theater/spaces"/>
    <n v="24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x v="0"/>
    <d v="2015-05-28T10:59:00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x v="3"/>
    <d v="2014-10-01T22:59:00"/>
    <b v="0"/>
    <n v="3"/>
    <b v="0"/>
    <s v="theater/spaces"/>
    <n v="0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x v="0"/>
    <d v="2015-03-01T20:04:00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x v="3"/>
    <d v="2015-01-09T17:59:5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x v="3"/>
    <d v="2014-09-29T10:16:2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x v="2"/>
    <d v="2016-04-03T09:36:5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x v="2"/>
    <d v="2016-05-20T03:59:0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x v="3"/>
    <d v="2014-08-08T17:27:2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x v="0"/>
    <d v="2015-09-28T01:35:34"/>
    <b v="0"/>
    <n v="6"/>
    <b v="0"/>
    <s v="theater/spaces"/>
    <n v="0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x v="3061"/>
    <x v="3"/>
    <d v="2014-08-13T13:49:0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x v="0"/>
    <d v="2015-09-30T13:00:00"/>
    <b v="0"/>
    <n v="67"/>
    <b v="0"/>
    <s v="theater/spaces"/>
    <n v="67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x v="2"/>
    <d v="2016-10-22T17:08:58"/>
    <b v="0"/>
    <n v="23"/>
    <b v="0"/>
    <s v="theater/spaces"/>
    <n v="20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x v="0"/>
    <d v="2015-11-22T01:59:00"/>
    <b v="0"/>
    <n v="72"/>
    <b v="0"/>
    <s v="theater/spaces"/>
    <n v="11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x v="3"/>
    <d v="2014-07-29T20:19:3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x v="2"/>
    <d v="2016-07-10T00:28:57"/>
    <b v="0"/>
    <n v="15"/>
    <b v="0"/>
    <s v="theater/spaces"/>
    <n v="12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x v="0"/>
    <d v="2015-09-09T17:31:1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x v="0"/>
    <d v="2015-10-16T11:35: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x v="3"/>
    <d v="2014-12-14T15:00:34"/>
    <b v="0"/>
    <n v="7"/>
    <b v="0"/>
    <s v="theater/spaces"/>
    <n v="14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x v="2"/>
    <d v="2016-12-07T12:36:09"/>
    <b v="0"/>
    <n v="16"/>
    <b v="0"/>
    <s v="theater/spaces"/>
    <n v="3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x v="0"/>
    <d v="2015-04-21T00:59:00"/>
    <b v="0"/>
    <n v="117"/>
    <b v="0"/>
    <s v="theater/spaces"/>
    <n v="60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x v="2"/>
    <d v="2016-10-29T20:46:00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x v="0"/>
    <d v="2015-06-14T14:19:00"/>
    <b v="0"/>
    <n v="7"/>
    <b v="0"/>
    <s v="theater/spaces"/>
    <n v="0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x v="2"/>
    <d v="2016-03-10T08:42:39"/>
    <b v="0"/>
    <n v="3"/>
    <b v="0"/>
    <s v="theater/spaces"/>
    <n v="0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x v="2"/>
    <d v="2016-08-18T21:27:2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x v="0"/>
    <d v="2015-10-09T10:38:4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x v="1"/>
    <d v="2017-03-02T17:57:5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x v="0"/>
    <d v="2015-02-25T22:19:55"/>
    <b v="0"/>
    <n v="3"/>
    <b v="0"/>
    <s v="theater/spaces"/>
    <n v="0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x v="0"/>
    <d v="2015-03-22T11:07:15"/>
    <b v="0"/>
    <n v="27"/>
    <b v="0"/>
    <s v="theater/spaces"/>
    <n v="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x v="3"/>
    <d v="2014-12-26T20:40:44"/>
    <b v="0"/>
    <n v="7"/>
    <b v="0"/>
    <s v="theater/spaces"/>
    <n v="0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x v="0"/>
    <d v="2015-09-19T23:21:3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x v="0"/>
    <d v="2015-11-15T18:09:0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x v="3"/>
    <d v="2014-09-01T00:00:00"/>
    <b v="0"/>
    <n v="3"/>
    <b v="0"/>
    <s v="theater/spaces"/>
    <n v="0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x v="0"/>
    <d v="2015-05-05T13:48:00"/>
    <b v="0"/>
    <n v="6"/>
    <b v="0"/>
    <s v="theater/spaces"/>
    <n v="1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x v="0"/>
    <d v="2015-09-29T16:12:39"/>
    <b v="0"/>
    <n v="9"/>
    <b v="0"/>
    <s v="theater/spaces"/>
    <n v="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x v="0"/>
    <d v="2015-08-17T11:05:59"/>
    <b v="0"/>
    <n v="3"/>
    <b v="0"/>
    <s v="theater/spaces"/>
    <n v="0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x v="2"/>
    <d v="2016-12-20T23:36:3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x v="3"/>
    <d v="2015-01-08T08:41:00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x v="2"/>
    <d v="2016-07-08T20:59:00"/>
    <b v="0"/>
    <n v="45"/>
    <b v="0"/>
    <s v="theater/spaces"/>
    <n v="23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x v="0"/>
    <d v="2015-05-01T13:39:05"/>
    <b v="0"/>
    <n v="9"/>
    <b v="0"/>
    <s v="theater/spaces"/>
    <n v="5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x v="2"/>
    <d v="2016-08-14T17:45:43"/>
    <b v="0"/>
    <n v="9"/>
    <b v="0"/>
    <s v="theater/spaces"/>
    <n v="16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x v="0"/>
    <d v="2015-10-15T17:00:00"/>
    <b v="0"/>
    <n v="21"/>
    <b v="0"/>
    <s v="theater/spaces"/>
    <n v="1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x v="3"/>
    <d v="2014-05-31T22:59:00"/>
    <b v="0"/>
    <n v="17"/>
    <b v="0"/>
    <s v="theater/spaces"/>
    <n v="23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x v="0"/>
    <d v="2015-09-20T14:05: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x v="2"/>
    <d v="2016-07-31T19:36:2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x v="0"/>
    <d v="2015-05-20T14:48:46"/>
    <b v="0"/>
    <n v="14"/>
    <b v="0"/>
    <s v="theater/spaces"/>
    <n v="4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x v="2"/>
    <d v="2016-10-07T09:00:00"/>
    <b v="0"/>
    <n v="42"/>
    <b v="0"/>
    <s v="theater/spaces"/>
    <n v="17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x v="0"/>
    <d v="2016-02-07T19:17:00"/>
    <b v="0"/>
    <n v="27"/>
    <b v="0"/>
    <s v="theater/spaces"/>
    <n v="4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x v="2"/>
    <d v="2016-02-11T23:33:1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x v="3"/>
    <d v="2014-10-20T09:56:15"/>
    <b v="0"/>
    <n v="13"/>
    <b v="0"/>
    <s v="theater/spaces"/>
    <n v="1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x v="0"/>
    <d v="2015-07-16T02:56:00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x v="2"/>
    <d v="2016-08-23T03:10:18"/>
    <b v="0"/>
    <n v="90"/>
    <b v="0"/>
    <s v="theater/spaces"/>
    <n v="39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x v="0"/>
    <d v="2015-06-11T22:45: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x v="0"/>
    <d v="2015-02-02T21:00:00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x v="3"/>
    <d v="2014-10-19T00:00:00"/>
    <b v="0"/>
    <n v="31"/>
    <b v="0"/>
    <s v="theater/spaces"/>
    <n v="42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x v="0"/>
    <d v="2015-09-16T17:00:00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x v="0"/>
    <d v="2015-05-11T14:32:31"/>
    <b v="0"/>
    <n v="29"/>
    <b v="0"/>
    <s v="theater/spaces"/>
    <n v="20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x v="0"/>
    <d v="2015-04-28T10:19:5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x v="3"/>
    <d v="2014-08-27T22:00:10"/>
    <b v="0"/>
    <n v="114"/>
    <b v="0"/>
    <s v="theater/spaces"/>
    <n v="2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x v="1"/>
    <d v="2017-02-18T19:45: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x v="3"/>
    <d v="2014-10-04T09:17:00"/>
    <b v="0"/>
    <n v="76"/>
    <b v="0"/>
    <s v="theater/spaces"/>
    <n v="27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x v="2"/>
    <d v="2016-10-31T21:55:34"/>
    <b v="0"/>
    <n v="9"/>
    <b v="0"/>
    <s v="theater/spaces"/>
    <n v="5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x v="0"/>
    <d v="2015-04-17T12:33:02"/>
    <b v="0"/>
    <n v="37"/>
    <b v="0"/>
    <s v="theater/spaces"/>
    <n v="4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x v="3"/>
    <d v="2014-09-21T10:10: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x v="2"/>
    <d v="2016-06-05T05:43:4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x v="0"/>
    <d v="2015-04-01T07:22:0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x v="2"/>
    <d v="2016-05-27T08:12:0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x v="2"/>
    <d v="2016-07-02T10:35: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x v="0"/>
    <d v="2015-03-26T19:05: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x v="2"/>
    <d v="2016-05-05T16:36:3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x v="3"/>
    <d v="2014-09-26T11:18:5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x v="3122"/>
    <x v="2"/>
    <d v="2016-11-09T18:22:1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x v="2"/>
    <d v="2016-07-09T18:49:58"/>
    <b v="0"/>
    <n v="348"/>
    <b v="0"/>
    <s v="theater/spaces"/>
    <n v="68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x v="3"/>
    <d v="2015-02-02T13:43:21"/>
    <b v="0"/>
    <n v="4"/>
    <b v="0"/>
    <s v="theater/spaces"/>
    <n v="0"/>
    <n v="6.5"/>
    <x v="1"/>
    <s v="spaces"/>
  </r>
  <r>
    <n v="3125"/>
    <s v="N/A (Canceled)"/>
    <s v="N/A"/>
    <n v="1500000"/>
    <n v="0"/>
    <x v="1"/>
    <s v="US"/>
    <s v="USD"/>
    <n v="1452142672"/>
    <n v="1449550672"/>
    <x v="3125"/>
    <x v="0"/>
    <d v="2016-01-06T23:57:5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x v="2"/>
    <d v="2016-03-27T18:26:02"/>
    <b v="0"/>
    <n v="17"/>
    <b v="0"/>
    <s v="theater/spaces"/>
    <n v="4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x v="0"/>
    <d v="2015-03-01T15:33:4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x v="1"/>
    <d v="2017-03-16T13:49:01"/>
    <b v="0"/>
    <n v="117"/>
    <b v="0"/>
    <s v="theater/plays"/>
    <n v="109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x v="1"/>
    <d v="2017-04-18T14:13:3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x v="1"/>
    <d v="2017-04-13T23:59:00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x v="1"/>
    <d v="2017-04-08T07:54:0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x v="1"/>
    <d v="2017-04-21T02:24:2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x v="1"/>
    <d v="2017-03-24T07:33:5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x v="1"/>
    <d v="2017-03-27T11:16:5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x v="1"/>
    <d v="2017-04-03T22:38:41"/>
    <b v="0"/>
    <n v="7"/>
    <b v="0"/>
    <s v="theater/plays"/>
    <n v="21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x v="1"/>
    <d v="2017-03-31T17:59:00"/>
    <b v="0"/>
    <n v="22"/>
    <b v="0"/>
    <s v="theater/plays"/>
    <n v="12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x v="1"/>
    <d v="2017-05-03T14:12:00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x v="1"/>
    <d v="2017-04-03T10:30: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x v="1"/>
    <d v="2017-03-24T23:33:0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x v="1"/>
    <d v="2017-04-07T11:15: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x v="1"/>
    <d v="2017-04-16T15:00:00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x v="1"/>
    <d v="2017-03-19T06:18:5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x v="1"/>
    <d v="2017-04-09T03:35: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x v="1"/>
    <d v="2017-03-19T01:00:00"/>
    <b v="0"/>
    <n v="30"/>
    <b v="0"/>
    <s v="theater/plays"/>
    <n v="75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x v="1"/>
    <d v="2017-03-27T18:58:5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x v="1"/>
    <d v="2017-04-16T10:22:4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x v="3"/>
    <d v="2014-11-06T19:15:55"/>
    <b v="1"/>
    <n v="213"/>
    <b v="1"/>
    <s v="theater/plays"/>
    <n v="118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x v="3"/>
    <d v="2014-09-30T23:00:00"/>
    <b v="1"/>
    <n v="57"/>
    <b v="1"/>
    <s v="theater/plays"/>
    <n v="131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x v="5"/>
    <d v="2012-12-06T21:00: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x v="7"/>
    <d v="2011-01-24T23:00:0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x v="3"/>
    <d v="2014-09-10T15:09:34"/>
    <b v="1"/>
    <n v="34"/>
    <b v="1"/>
    <s v="theater/plays"/>
    <n v="100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x v="4"/>
    <d v="2013-11-02T15:49:27"/>
    <b v="1"/>
    <n v="67"/>
    <b v="1"/>
    <s v="theater/plays"/>
    <n v="10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x v="6"/>
    <d v="2011-04-30T23:59:00"/>
    <b v="1"/>
    <n v="241"/>
    <b v="1"/>
    <s v="theater/plays"/>
    <n v="336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x v="5"/>
    <d v="2012-04-01T15:00:58"/>
    <b v="1"/>
    <n v="123"/>
    <b v="1"/>
    <s v="theater/plays"/>
    <n v="113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x v="5"/>
    <d v="2012-12-20T06:58:45"/>
    <b v="1"/>
    <n v="302"/>
    <b v="1"/>
    <s v="theater/plays"/>
    <n v="189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x v="5"/>
    <d v="2012-06-01T17:52:24"/>
    <b v="1"/>
    <n v="89"/>
    <b v="1"/>
    <s v="theater/plays"/>
    <n v="102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x v="3"/>
    <d v="2014-07-19T00:00:00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x v="4"/>
    <d v="2013-07-22T15:09:12"/>
    <b v="1"/>
    <n v="69"/>
    <b v="1"/>
    <s v="theater/plays"/>
    <n v="114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x v="6"/>
    <d v="2012-01-18T18:00:00"/>
    <b v="1"/>
    <n v="52"/>
    <b v="1"/>
    <s v="theater/plays"/>
    <n v="133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x v="3"/>
    <d v="2014-08-12T23:59:00"/>
    <b v="1"/>
    <n v="57"/>
    <b v="1"/>
    <s v="theater/plays"/>
    <n v="102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x v="3"/>
    <d v="2014-10-15T07:52:02"/>
    <b v="1"/>
    <n v="74"/>
    <b v="1"/>
    <s v="theater/plays"/>
    <n v="105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x v="3"/>
    <d v="2014-07-06T21:00:00"/>
    <b v="1"/>
    <n v="63"/>
    <b v="1"/>
    <s v="theater/plays"/>
    <n v="127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x v="3"/>
    <d v="2014-06-15T13:05:25"/>
    <b v="1"/>
    <n v="72"/>
    <b v="1"/>
    <s v="theater/plays"/>
    <n v="111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x v="3"/>
    <d v="2014-06-09T14:20:15"/>
    <b v="1"/>
    <n v="71"/>
    <b v="1"/>
    <s v="theater/plays"/>
    <n v="107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x v="6"/>
    <d v="2011-05-02T22:59:00"/>
    <b v="1"/>
    <n v="21"/>
    <b v="1"/>
    <s v="theater/plays"/>
    <n v="163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x v="3"/>
    <d v="2014-11-26T02:59:00"/>
    <b v="1"/>
    <n v="930"/>
    <b v="1"/>
    <s v="theater/plays"/>
    <n v="160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x v="3"/>
    <d v="2014-08-01T23:13:01"/>
    <b v="1"/>
    <n v="55"/>
    <b v="1"/>
    <s v="theater/plays"/>
    <n v="11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x v="3"/>
    <d v="2014-06-13T17:00:00"/>
    <b v="1"/>
    <n v="61"/>
    <b v="1"/>
    <s v="theater/plays"/>
    <n v="124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x v="4"/>
    <d v="2013-12-12T23:59:00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x v="3"/>
    <d v="2014-07-01T23:00:00"/>
    <b v="1"/>
    <n v="71"/>
    <b v="1"/>
    <s v="theater/plays"/>
    <n v="112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x v="2"/>
    <d v="2016-05-06T09:35:58"/>
    <b v="1"/>
    <n v="117"/>
    <b v="1"/>
    <s v="theater/plays"/>
    <n v="109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x v="5"/>
    <d v="2012-02-14T12:31:08"/>
    <b v="1"/>
    <n v="29"/>
    <b v="1"/>
    <s v="theater/plays"/>
    <n v="11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x v="3"/>
    <d v="2014-09-26T16:04:5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x v="3"/>
    <d v="2014-08-25T15:45:08"/>
    <b v="1"/>
    <n v="23"/>
    <b v="1"/>
    <s v="theater/plays"/>
    <n v="101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x v="7"/>
    <d v="2011-02-17T16:17:0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x v="4"/>
    <d v="2013-08-18T10:00:00"/>
    <b v="1"/>
    <n v="55"/>
    <b v="1"/>
    <s v="theater/plays"/>
    <n v="115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x v="3"/>
    <d v="2014-06-21T11:00:09"/>
    <b v="1"/>
    <n v="51"/>
    <b v="1"/>
    <s v="theater/plays"/>
    <n v="117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x v="3"/>
    <d v="2014-07-16T09:31:15"/>
    <b v="1"/>
    <n v="78"/>
    <b v="1"/>
    <s v="theater/plays"/>
    <n v="172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x v="4"/>
    <d v="2013-05-06T11:51:11"/>
    <b v="1"/>
    <n v="62"/>
    <b v="1"/>
    <s v="theater/plays"/>
    <n v="11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x v="3"/>
    <d v="2014-06-20T04:54:09"/>
    <b v="1"/>
    <n v="45"/>
    <b v="1"/>
    <s v="theater/plays"/>
    <n v="120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x v="3"/>
    <d v="2014-06-15T11:00:00"/>
    <b v="1"/>
    <n v="15"/>
    <b v="1"/>
    <s v="theater/plays"/>
    <n v="109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x v="6"/>
    <d v="2012-01-31T12:00:00"/>
    <b v="1"/>
    <n v="151"/>
    <b v="1"/>
    <s v="theater/plays"/>
    <n v="101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x v="4"/>
    <d v="2013-08-23T14:04:29"/>
    <b v="1"/>
    <n v="68"/>
    <b v="1"/>
    <s v="theater/plays"/>
    <n v="10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x v="3"/>
    <d v="2014-07-01T18:50:31"/>
    <b v="1"/>
    <n v="46"/>
    <b v="1"/>
    <s v="theater/plays"/>
    <n v="107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x v="3"/>
    <d v="2014-07-16T18:27:2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x v="3"/>
    <d v="2014-09-16T16:00:00"/>
    <b v="1"/>
    <n v="70"/>
    <b v="1"/>
    <s v="theater/plays"/>
    <n v="102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x v="3"/>
    <d v="2014-08-04T10:59:33"/>
    <b v="1"/>
    <n v="244"/>
    <b v="1"/>
    <s v="theater/plays"/>
    <n v="116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x v="0"/>
    <d v="2015-06-10T04:58:2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x v="0"/>
    <d v="2015-05-24T03:18:52"/>
    <b v="0"/>
    <n v="19"/>
    <b v="0"/>
    <s v="theater/musical"/>
    <n v="12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x v="2"/>
    <d v="2016-12-08T23:37:5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x v="2"/>
    <d v="2016-08-16T13:07:4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x v="0"/>
    <d v="2015-02-28T17:00:00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x v="0"/>
    <d v="2015-02-20T18:14:16"/>
    <b v="0"/>
    <n v="24"/>
    <b v="0"/>
    <s v="theater/musical"/>
    <n v="12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x v="0"/>
    <d v="2015-07-26T20:29:5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x v="0"/>
    <d v="2015-02-12T09:15:42"/>
    <b v="0"/>
    <n v="39"/>
    <b v="0"/>
    <s v="theater/musical"/>
    <n v="5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x v="0"/>
    <d v="2015-08-01T09:00:00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x v="0"/>
    <d v="2015-02-04T06:50: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x v="0"/>
    <d v="2015-02-16T05:11:17"/>
    <b v="0"/>
    <n v="3"/>
    <b v="0"/>
    <s v="theater/musical"/>
    <n v="0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x v="3"/>
    <d v="2014-09-06T16:00:00"/>
    <b v="0"/>
    <n v="53"/>
    <b v="0"/>
    <s v="theater/musical"/>
    <n v="52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x v="2"/>
    <d v="2016-04-30T00:34:00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x v="3"/>
    <d v="2014-08-31T13:24:3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x v="0"/>
    <d v="2015-12-14T00:59:00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x v="0"/>
    <d v="2015-09-25T18:43:4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x v="0"/>
    <d v="2015-07-17T11:14:00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x v="0"/>
    <d v="2015-05-01T03:59:3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x v="0"/>
    <d v="2015-09-19T01:37:3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x v="0"/>
    <d v="2015-04-23T00:40:07"/>
    <b v="0"/>
    <n v="36"/>
    <b v="0"/>
    <s v="theater/musical"/>
    <n v="4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x v="3"/>
    <d v="2014-07-28T09:31:17"/>
    <b v="1"/>
    <n v="82"/>
    <b v="1"/>
    <s v="theater/plays"/>
    <n v="104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x v="3"/>
    <d v="2014-06-20T18:00:00"/>
    <b v="1"/>
    <n v="226"/>
    <b v="1"/>
    <s v="theater/plays"/>
    <n v="119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x v="5"/>
    <d v="2012-05-31T22:59:00"/>
    <b v="1"/>
    <n v="60"/>
    <b v="1"/>
    <s v="theater/plays"/>
    <n v="126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x v="3"/>
    <d v="2014-08-14T21:00:00"/>
    <b v="1"/>
    <n v="322"/>
    <b v="1"/>
    <s v="theater/plays"/>
    <n v="120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x v="3"/>
    <d v="2014-08-08T14:05:51"/>
    <b v="1"/>
    <n v="94"/>
    <b v="1"/>
    <s v="theater/plays"/>
    <n v="126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x v="0"/>
    <d v="2015-07-26T13:19:19"/>
    <b v="1"/>
    <n v="47"/>
    <b v="1"/>
    <s v="theater/plays"/>
    <n v="100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x v="0"/>
    <d v="2016-01-05T18:55:00"/>
    <b v="1"/>
    <n v="115"/>
    <b v="1"/>
    <s v="theater/plays"/>
    <n v="102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x v="0"/>
    <d v="2015-09-09T22:59:00"/>
    <b v="1"/>
    <n v="134"/>
    <b v="1"/>
    <s v="theater/plays"/>
    <n v="100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x v="0"/>
    <d v="2015-07-11T09:30:00"/>
    <b v="1"/>
    <n v="35"/>
    <b v="1"/>
    <s v="theater/plays"/>
    <n v="100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x v="2"/>
    <d v="2016-11-04T08:06:24"/>
    <b v="1"/>
    <n v="104"/>
    <b v="1"/>
    <s v="theater/plays"/>
    <n v="116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x v="3"/>
    <d v="2014-12-30T19:00:00"/>
    <b v="1"/>
    <n v="184"/>
    <b v="1"/>
    <s v="theater/plays"/>
    <n v="102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x v="0"/>
    <d v="2015-03-22T17:35:47"/>
    <b v="1"/>
    <n v="119"/>
    <b v="1"/>
    <s v="theater/plays"/>
    <n v="100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x v="1"/>
    <d v="2017-03-12T16:00:00"/>
    <b v="1"/>
    <n v="59"/>
    <b v="1"/>
    <s v="theater/plays"/>
    <n v="101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x v="0"/>
    <d v="2015-07-05T11:43:23"/>
    <b v="1"/>
    <n v="113"/>
    <b v="1"/>
    <s v="theater/plays"/>
    <n v="103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x v="0"/>
    <d v="2015-10-24T16:29:00"/>
    <b v="1"/>
    <n v="84"/>
    <b v="1"/>
    <s v="theater/plays"/>
    <n v="125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x v="0"/>
    <d v="2015-08-20T15:02:56"/>
    <b v="1"/>
    <n v="74"/>
    <b v="1"/>
    <s v="theater/plays"/>
    <n v="110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x v="2"/>
    <d v="2017-01-10T00:00:00"/>
    <b v="1"/>
    <n v="216"/>
    <b v="1"/>
    <s v="theater/plays"/>
    <n v="102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x v="2"/>
    <d v="2016-06-03T16:00:00"/>
    <b v="1"/>
    <n v="39"/>
    <b v="1"/>
    <s v="theater/plays"/>
    <n v="102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x v="0"/>
    <d v="2015-10-30T09:00:12"/>
    <b v="1"/>
    <n v="21"/>
    <b v="1"/>
    <s v="theater/plays"/>
    <n v="104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x v="2"/>
    <d v="2017-01-17T16:10: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x v="0"/>
    <d v="2015-12-16T23:59:00"/>
    <b v="1"/>
    <n v="37"/>
    <b v="1"/>
    <s v="theater/plays"/>
    <n v="102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x v="3"/>
    <d v="2014-11-20T02:59:58"/>
    <b v="1"/>
    <n v="202"/>
    <b v="1"/>
    <s v="theater/plays"/>
    <n v="108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x v="3"/>
    <d v="2014-09-30T22:59:00"/>
    <b v="1"/>
    <n v="37"/>
    <b v="1"/>
    <s v="theater/plays"/>
    <n v="110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x v="2"/>
    <d v="2016-04-16T17:39:0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x v="2"/>
    <d v="2016-05-03T22:59:00"/>
    <b v="1"/>
    <n v="26"/>
    <b v="1"/>
    <s v="theater/plays"/>
    <n v="13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x v="1"/>
    <d v="2017-03-02T14:19:15"/>
    <b v="0"/>
    <n v="61"/>
    <b v="1"/>
    <s v="theater/plays"/>
    <n v="11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x v="2"/>
    <d v="2017-02-01T18:31:00"/>
    <b v="0"/>
    <n v="115"/>
    <b v="1"/>
    <s v="theater/plays"/>
    <n v="100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x v="2"/>
    <d v="2016-07-01T03:20:51"/>
    <b v="1"/>
    <n v="181"/>
    <b v="1"/>
    <s v="theater/plays"/>
    <n v="103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x v="2"/>
    <d v="2016-12-28T17:00:33"/>
    <b v="0"/>
    <n v="110"/>
    <b v="1"/>
    <s v="theater/plays"/>
    <n v="101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x v="0"/>
    <d v="2015-09-28T22:59:00"/>
    <b v="1"/>
    <n v="269"/>
    <b v="1"/>
    <s v="theater/plays"/>
    <n v="101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x v="0"/>
    <d v="2015-07-01T07:14:58"/>
    <b v="1"/>
    <n v="79"/>
    <b v="1"/>
    <s v="theater/plays"/>
    <n v="112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x v="0"/>
    <d v="2015-10-25T18:59:00"/>
    <b v="1"/>
    <n v="104"/>
    <b v="1"/>
    <s v="theater/plays"/>
    <n v="106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x v="1"/>
    <d v="2017-02-16T18:00:00"/>
    <b v="0"/>
    <n v="34"/>
    <b v="1"/>
    <s v="theater/plays"/>
    <n v="101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x v="3"/>
    <d v="2014-10-14T01:59:00"/>
    <b v="1"/>
    <n v="167"/>
    <b v="1"/>
    <s v="theater/plays"/>
    <n v="115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x v="3"/>
    <d v="2014-09-19T13:08:12"/>
    <b v="1"/>
    <n v="183"/>
    <b v="1"/>
    <s v="theater/plays"/>
    <n v="127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x v="0"/>
    <d v="2015-10-08T19:00:00"/>
    <b v="1"/>
    <n v="71"/>
    <b v="1"/>
    <s v="theater/plays"/>
    <n v="103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x v="2"/>
    <d v="2016-12-01T12:39:42"/>
    <b v="0"/>
    <n v="69"/>
    <b v="1"/>
    <s v="theater/plays"/>
    <n v="103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x v="0"/>
    <d v="2015-06-11T21:00:00"/>
    <b v="0"/>
    <n v="270"/>
    <b v="1"/>
    <s v="theater/plays"/>
    <n v="104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x v="0"/>
    <d v="2015-09-11T22:59:00"/>
    <b v="1"/>
    <n v="193"/>
    <b v="1"/>
    <s v="theater/plays"/>
    <n v="11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x v="0"/>
    <d v="2015-07-12T05:25:12"/>
    <b v="1"/>
    <n v="57"/>
    <b v="1"/>
    <s v="theater/plays"/>
    <n v="10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x v="0"/>
    <d v="2015-04-04T15:19:17"/>
    <b v="1"/>
    <n v="200"/>
    <b v="1"/>
    <s v="theater/plays"/>
    <n v="101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x v="0"/>
    <d v="2015-06-20T12:55:14"/>
    <b v="1"/>
    <n v="88"/>
    <b v="1"/>
    <s v="theater/plays"/>
    <n v="105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x v="3"/>
    <d v="2014-11-05T13:48:44"/>
    <b v="1"/>
    <n v="213"/>
    <b v="1"/>
    <s v="theater/plays"/>
    <n v="10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x v="0"/>
    <d v="2015-06-21T12:32:4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x v="2"/>
    <d v="2016-09-07T06:20: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x v="2"/>
    <d v="2016-09-07T22:45:00"/>
    <b v="1"/>
    <n v="115"/>
    <b v="1"/>
    <s v="theater/plays"/>
    <n v="1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x v="0"/>
    <d v="2015-03-25T20:03:29"/>
    <b v="1"/>
    <n v="186"/>
    <b v="1"/>
    <s v="theater/plays"/>
    <n v="10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x v="3"/>
    <d v="2014-10-07T13:26:1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x v="0"/>
    <d v="2015-06-10T22:59:00"/>
    <b v="1"/>
    <n v="176"/>
    <b v="1"/>
    <s v="theater/plays"/>
    <n v="128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x v="1"/>
    <d v="2017-02-22T08:25:52"/>
    <b v="0"/>
    <n v="41"/>
    <b v="1"/>
    <s v="theater/plays"/>
    <n v="106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x v="3"/>
    <d v="2015-01-08T16:17:4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x v="2"/>
    <d v="2016-09-30T22:59:00"/>
    <b v="1"/>
    <n v="97"/>
    <b v="1"/>
    <s v="theater/plays"/>
    <n v="106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x v="0"/>
    <d v="2015-11-30T12:08:38"/>
    <b v="1"/>
    <n v="73"/>
    <b v="1"/>
    <s v="theater/plays"/>
    <n v="109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x v="0"/>
    <d v="2015-07-16T12:24:36"/>
    <b v="1"/>
    <n v="49"/>
    <b v="1"/>
    <s v="theater/plays"/>
    <n v="100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x v="3"/>
    <d v="2014-12-21T23:00:00"/>
    <b v="1"/>
    <n v="134"/>
    <b v="1"/>
    <s v="theater/plays"/>
    <n v="103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x v="0"/>
    <d v="2015-10-30T16:00:00"/>
    <b v="1"/>
    <n v="68"/>
    <b v="1"/>
    <s v="theater/plays"/>
    <n v="112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x v="0"/>
    <d v="2015-01-28T17:00:00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x v="0"/>
    <d v="2015-12-03T12:00:00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x v="0"/>
    <d v="2015-06-12T16:00:00"/>
    <b v="1"/>
    <n v="163"/>
    <b v="1"/>
    <s v="theater/plays"/>
    <n v="131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x v="0"/>
    <d v="2015-07-17T13:11:00"/>
    <b v="1"/>
    <n v="288"/>
    <b v="1"/>
    <s v="theater/plays"/>
    <n v="102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x v="2"/>
    <d v="2016-08-24T16:42:0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x v="0"/>
    <d v="2015-06-16T06:00:00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x v="0"/>
    <d v="2015-07-12T07:47:4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x v="3"/>
    <d v="2014-11-02T06:29:3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x v="0"/>
    <d v="2015-11-06T08:00:09"/>
    <b v="1"/>
    <n v="145"/>
    <b v="1"/>
    <s v="theater/plays"/>
    <n v="154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x v="2"/>
    <d v="2016-09-14T14:00:00"/>
    <b v="1"/>
    <n v="21"/>
    <b v="1"/>
    <s v="theater/plays"/>
    <n v="107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x v="2"/>
    <d v="2016-03-15T16:00:00"/>
    <b v="1"/>
    <n v="286"/>
    <b v="1"/>
    <s v="theater/plays"/>
    <n v="101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x v="0"/>
    <d v="2015-02-08T23:30:00"/>
    <b v="1"/>
    <n v="12"/>
    <b v="1"/>
    <s v="theater/plays"/>
    <n v="100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x v="2"/>
    <d v="2016-03-31T22:59:00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x v="3"/>
    <d v="2014-11-18T12:23:2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x v="0"/>
    <d v="2015-05-30T15:21:43"/>
    <b v="1"/>
    <n v="34"/>
    <b v="1"/>
    <s v="theater/plays"/>
    <n v="103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x v="2"/>
    <d v="2016-03-31T20:27:39"/>
    <b v="0"/>
    <n v="63"/>
    <b v="1"/>
    <s v="theater/plays"/>
    <n v="114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x v="0"/>
    <d v="2015-06-01T00:00:0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x v="0"/>
    <d v="2015-09-01T19:28:25"/>
    <b v="0"/>
    <n v="47"/>
    <b v="1"/>
    <s v="theater/plays"/>
    <n v="122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x v="2"/>
    <d v="2016-04-28T23:39:48"/>
    <b v="0"/>
    <n v="237"/>
    <b v="1"/>
    <s v="theater/plays"/>
    <n v="103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x v="2"/>
    <d v="2016-02-10T16:00:00"/>
    <b v="0"/>
    <n v="47"/>
    <b v="1"/>
    <s v="theater/plays"/>
    <n v="105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x v="2"/>
    <d v="2016-01-29T00:59:00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x v="3285"/>
    <x v="1"/>
    <d v="2017-02-28T00:00:00"/>
    <b v="0"/>
    <n v="81"/>
    <b v="1"/>
    <s v="theater/plays"/>
    <n v="11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x v="2"/>
    <d v="2016-08-15T15:09:42"/>
    <b v="0"/>
    <n v="122"/>
    <b v="1"/>
    <s v="theater/plays"/>
    <n v="10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x v="0"/>
    <d v="2015-11-28T13:00: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x v="2"/>
    <d v="2016-06-20T18:00:00"/>
    <b v="0"/>
    <n v="207"/>
    <b v="1"/>
    <s v="theater/plays"/>
    <n v="100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x v="1"/>
    <d v="2017-02-20T03:50:02"/>
    <b v="0"/>
    <n v="25"/>
    <b v="1"/>
    <s v="theater/plays"/>
    <n v="13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x v="1"/>
    <d v="2017-03-11T07:21:31"/>
    <b v="0"/>
    <n v="72"/>
    <b v="1"/>
    <s v="theater/plays"/>
    <n v="121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x v="0"/>
    <d v="2015-09-16T22:59:00"/>
    <b v="0"/>
    <n v="14"/>
    <b v="1"/>
    <s v="theater/plays"/>
    <n v="114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x v="0"/>
    <d v="2015-12-04T14:29:08"/>
    <b v="0"/>
    <n v="15"/>
    <b v="1"/>
    <s v="theater/plays"/>
    <n v="286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x v="1"/>
    <d v="2017-03-04T05:12:32"/>
    <b v="0"/>
    <n v="91"/>
    <b v="1"/>
    <s v="theater/plays"/>
    <n v="170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x v="0"/>
    <d v="2015-06-16T07:59:14"/>
    <b v="0"/>
    <n v="24"/>
    <b v="1"/>
    <s v="theater/plays"/>
    <n v="118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x v="2"/>
    <d v="2016-09-26T05:37:09"/>
    <b v="0"/>
    <n v="27"/>
    <b v="1"/>
    <s v="theater/plays"/>
    <n v="103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x v="0"/>
    <d v="2015-11-22T17:00:00"/>
    <b v="0"/>
    <n v="47"/>
    <b v="1"/>
    <s v="theater/plays"/>
    <n v="144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x v="0"/>
    <d v="2015-07-27T17:59:00"/>
    <b v="0"/>
    <n v="44"/>
    <b v="1"/>
    <s v="theater/plays"/>
    <n v="100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x v="0"/>
    <d v="2015-09-12T19:00:00"/>
    <b v="0"/>
    <n v="72"/>
    <b v="1"/>
    <s v="theater/plays"/>
    <n v="102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x v="0"/>
    <d v="2015-10-14T17:01:03"/>
    <b v="0"/>
    <n v="63"/>
    <b v="1"/>
    <s v="theater/plays"/>
    <n v="116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x v="0"/>
    <d v="2015-04-29T12:51:02"/>
    <b v="0"/>
    <n v="88"/>
    <b v="1"/>
    <s v="theater/plays"/>
    <n v="13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x v="2"/>
    <d v="2016-08-01T01:59:00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x v="3302"/>
    <x v="2"/>
    <d v="2016-12-07T03:26:1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x v="0"/>
    <d v="2015-03-28T09:38:0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x v="2"/>
    <d v="2016-12-22T09:59:12"/>
    <b v="0"/>
    <n v="175"/>
    <b v="1"/>
    <s v="theater/plays"/>
    <n v="10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x v="0"/>
    <d v="2015-07-31T15:32:2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x v="2"/>
    <d v="2016-06-09T22:00:00"/>
    <b v="0"/>
    <n v="54"/>
    <b v="1"/>
    <s v="theater/plays"/>
    <n v="175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x v="2"/>
    <d v="2016-05-14T20:22:19"/>
    <b v="0"/>
    <n v="20"/>
    <b v="1"/>
    <s v="theater/plays"/>
    <n v="107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x v="2"/>
    <d v="2016-04-13T16:02:45"/>
    <b v="0"/>
    <n v="57"/>
    <b v="1"/>
    <s v="theater/plays"/>
    <n v="122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x v="2"/>
    <d v="2016-10-16T10:36:1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x v="0"/>
    <d v="2015-10-06T17:17:05"/>
    <b v="0"/>
    <n v="31"/>
    <b v="1"/>
    <s v="theater/plays"/>
    <n v="100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x v="0"/>
    <d v="2015-10-17T02:00:10"/>
    <b v="0"/>
    <n v="45"/>
    <b v="1"/>
    <s v="theater/plays"/>
    <n v="110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x v="2"/>
    <d v="2016-11-11T17:00:00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x v="2"/>
    <d v="2016-01-26T20:00:00"/>
    <b v="0"/>
    <n v="29"/>
    <b v="1"/>
    <s v="theater/plays"/>
    <n v="116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x v="0"/>
    <d v="2015-05-08T15:05:00"/>
    <b v="0"/>
    <n v="58"/>
    <b v="1"/>
    <s v="theater/plays"/>
    <n v="211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x v="2"/>
    <d v="2016-05-06T02:17:21"/>
    <b v="0"/>
    <n v="89"/>
    <b v="1"/>
    <s v="theater/plays"/>
    <n v="110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x v="3"/>
    <d v="2014-08-08T08:54:00"/>
    <b v="0"/>
    <n v="125"/>
    <b v="1"/>
    <s v="theater/plays"/>
    <n v="100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x v="2"/>
    <d v="2016-06-07T19:57:04"/>
    <b v="0"/>
    <n v="18"/>
    <b v="1"/>
    <s v="theater/plays"/>
    <n v="106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x v="2"/>
    <d v="2016-04-10T21:30:00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x v="3"/>
    <d v="2015-01-31T09:03:0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x v="2"/>
    <d v="2016-06-21T20:05: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x v="3"/>
    <d v="2014-10-15T22:59:00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x v="2"/>
    <d v="2016-06-21T22:55:00"/>
    <b v="0"/>
    <n v="23"/>
    <b v="1"/>
    <s v="theater/plays"/>
    <n v="10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x v="2"/>
    <d v="2016-09-25T03:46:48"/>
    <b v="0"/>
    <n v="49"/>
    <b v="1"/>
    <s v="theater/plays"/>
    <n v="126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x v="2"/>
    <d v="2016-06-05T08:59:5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x v="0"/>
    <d v="2015-04-05T12:51:1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x v="0"/>
    <d v="2015-03-08T11:08:25"/>
    <b v="0"/>
    <n v="57"/>
    <b v="1"/>
    <s v="theater/plays"/>
    <n v="101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x v="2"/>
    <d v="2016-05-08T03:59:26"/>
    <b v="0"/>
    <n v="33"/>
    <b v="1"/>
    <s v="theater/plays"/>
    <n v="101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x v="3"/>
    <d v="2014-07-04T20:00:00"/>
    <b v="0"/>
    <n v="9"/>
    <b v="1"/>
    <s v="theater/plays"/>
    <n v="146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x v="3"/>
    <d v="2014-07-27T18:00:00"/>
    <b v="0"/>
    <n v="26"/>
    <b v="1"/>
    <s v="theater/plays"/>
    <n v="117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x v="0"/>
    <d v="2015-04-01T15:17:48"/>
    <b v="0"/>
    <n v="69"/>
    <b v="1"/>
    <s v="theater/plays"/>
    <n v="10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x v="0"/>
    <d v="2015-10-06T11:44:4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x v="3"/>
    <d v="2014-07-19T15:38:5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x v="0"/>
    <d v="2015-06-15T11:14:40"/>
    <b v="0"/>
    <n v="111"/>
    <b v="1"/>
    <s v="theater/plays"/>
    <n v="105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x v="0"/>
    <d v="2015-07-30T07:30:22"/>
    <b v="0"/>
    <n v="46"/>
    <b v="1"/>
    <s v="theater/plays"/>
    <n v="139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x v="3"/>
    <d v="2014-08-03T18:00:00"/>
    <b v="0"/>
    <n v="63"/>
    <b v="1"/>
    <s v="theater/plays"/>
    <n v="100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x v="2"/>
    <d v="2016-04-05T03:34:0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x v="3"/>
    <d v="2014-10-10T16:00:00"/>
    <b v="0"/>
    <n v="34"/>
    <b v="1"/>
    <s v="theater/plays"/>
    <n v="110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x v="1"/>
    <d v="2017-02-24T08:48:00"/>
    <b v="0"/>
    <n v="112"/>
    <b v="1"/>
    <s v="theater/plays"/>
    <n v="102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x v="2"/>
    <d v="2016-07-28T10:58:38"/>
    <b v="0"/>
    <n v="47"/>
    <b v="1"/>
    <s v="theater/plays"/>
    <n v="104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x v="2"/>
    <d v="2016-12-06T18:22:34"/>
    <b v="0"/>
    <n v="38"/>
    <b v="1"/>
    <s v="theater/plays"/>
    <n v="138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x v="2"/>
    <d v="2016-06-12T12:00:00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x v="0"/>
    <d v="2015-03-31T23:59:00"/>
    <b v="0"/>
    <n v="78"/>
    <b v="1"/>
    <s v="theater/plays"/>
    <n v="102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x v="2"/>
    <d v="2016-04-13T08:18:00"/>
    <b v="0"/>
    <n v="23"/>
    <b v="1"/>
    <s v="theater/plays"/>
    <n v="171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x v="3"/>
    <d v="2014-08-29T23:48:13"/>
    <b v="0"/>
    <n v="40"/>
    <b v="1"/>
    <s v="theater/plays"/>
    <n v="101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x v="0"/>
    <d v="2015-04-17T19:37:00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x v="0"/>
    <d v="2015-02-25T19:35:10"/>
    <b v="0"/>
    <n v="18"/>
    <b v="1"/>
    <s v="theater/plays"/>
    <n v="1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x v="2"/>
    <d v="2016-05-08T16:00:00"/>
    <b v="0"/>
    <n v="22"/>
    <b v="1"/>
    <s v="theater/plays"/>
    <n v="11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x v="2"/>
    <d v="2016-04-29T22:59:00"/>
    <b v="0"/>
    <n v="79"/>
    <b v="1"/>
    <s v="theater/plays"/>
    <n v="100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x v="2"/>
    <d v="2016-06-13T12:00:00"/>
    <b v="0"/>
    <n v="14"/>
    <b v="1"/>
    <s v="theater/plays"/>
    <n v="153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x v="0"/>
    <d v="2015-11-29T18:00:00"/>
    <b v="0"/>
    <n v="51"/>
    <b v="1"/>
    <s v="theater/plays"/>
    <n v="104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x v="3"/>
    <d v="2014-07-23T06:00:00"/>
    <b v="0"/>
    <n v="54"/>
    <b v="1"/>
    <s v="theater/plays"/>
    <n v="10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x v="2"/>
    <d v="2016-07-01T18:00:00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x v="2"/>
    <d v="2016-05-02T18:00:0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x v="0"/>
    <d v="2015-10-28T23:01:00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x v="2"/>
    <d v="2016-05-10T06:17:00"/>
    <b v="0"/>
    <n v="15"/>
    <b v="1"/>
    <s v="theater/plays"/>
    <n v="126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x v="2"/>
    <d v="2016-07-15T14:34:32"/>
    <b v="0"/>
    <n v="27"/>
    <b v="1"/>
    <s v="theater/plays"/>
    <n v="101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x v="3"/>
    <d v="2014-08-01T05:01:5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x v="3"/>
    <d v="2014-11-19T03:27:59"/>
    <b v="0"/>
    <n v="162"/>
    <b v="1"/>
    <s v="theater/plays"/>
    <n v="103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x v="1"/>
    <d v="2017-02-24T20:22:14"/>
    <b v="0"/>
    <n v="23"/>
    <b v="1"/>
    <s v="theater/plays"/>
    <n v="106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x v="2"/>
    <d v="2016-12-14T10:59:00"/>
    <b v="0"/>
    <n v="72"/>
    <b v="1"/>
    <s v="theater/plays"/>
    <n v="101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x v="3"/>
    <d v="2014-09-01T10:59:00"/>
    <b v="0"/>
    <n v="68"/>
    <b v="1"/>
    <s v="theater/plays"/>
    <n v="113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x v="0"/>
    <d v="2015-03-06T23:55:00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x v="3"/>
    <d v="2014-08-19T11:00:00"/>
    <b v="0"/>
    <n v="26"/>
    <b v="1"/>
    <s v="theater/plays"/>
    <n v="101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x v="2"/>
    <d v="2016-03-15T16:00:00"/>
    <b v="0"/>
    <n v="72"/>
    <b v="1"/>
    <s v="theater/plays"/>
    <n v="106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x v="0"/>
    <d v="2015-12-12T21:26:3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x v="0"/>
    <d v="2015-05-12T20:37:1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x v="0"/>
    <d v="2015-08-01T17:24:54"/>
    <b v="0"/>
    <n v="30"/>
    <b v="1"/>
    <s v="theater/plays"/>
    <n v="119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x v="3"/>
    <d v="2015-01-01T00:00:00"/>
    <b v="0"/>
    <n v="23"/>
    <b v="1"/>
    <s v="theater/plays"/>
    <n v="105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x v="2"/>
    <d v="2017-01-14T19:59:40"/>
    <b v="0"/>
    <n v="54"/>
    <b v="1"/>
    <s v="theater/plays"/>
    <n v="104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x v="2"/>
    <d v="2016-12-17T03:00:00"/>
    <b v="0"/>
    <n v="26"/>
    <b v="1"/>
    <s v="theater/plays"/>
    <n v="118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x v="0"/>
    <d v="2015-12-02T15:59:25"/>
    <b v="0"/>
    <n v="9"/>
    <b v="1"/>
    <s v="theater/plays"/>
    <n v="139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x v="3"/>
    <d v="2014-08-24T23:59:00"/>
    <b v="0"/>
    <n v="27"/>
    <b v="1"/>
    <s v="theater/plays"/>
    <n v="104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x v="0"/>
    <d v="2015-07-18T11:00:00"/>
    <b v="0"/>
    <n v="30"/>
    <b v="1"/>
    <s v="theater/plays"/>
    <n v="100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x v="0"/>
    <d v="2015-10-28T12:33:36"/>
    <b v="0"/>
    <n v="52"/>
    <b v="1"/>
    <s v="theater/plays"/>
    <n v="107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x v="3"/>
    <d v="2014-05-18T09:39:3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x v="0"/>
    <d v="2015-04-25T10:49:54"/>
    <b v="0"/>
    <n v="19"/>
    <b v="1"/>
    <s v="theater/plays"/>
    <n v="100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x v="0"/>
    <d v="2015-03-20T11:56:00"/>
    <b v="0"/>
    <n v="77"/>
    <b v="1"/>
    <s v="theater/plays"/>
    <n v="101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x v="3"/>
    <d v="2014-08-31T08:08:00"/>
    <b v="0"/>
    <n v="21"/>
    <b v="1"/>
    <s v="theater/plays"/>
    <n v="108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x v="0"/>
    <d v="2015-08-26T18:00:00"/>
    <b v="0"/>
    <n v="38"/>
    <b v="1"/>
    <s v="theater/plays"/>
    <n v="104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x v="3"/>
    <d v="2014-11-29T18:52:58"/>
    <b v="0"/>
    <n v="28"/>
    <b v="1"/>
    <s v="theater/plays"/>
    <n v="10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x v="0"/>
    <d v="2015-03-10T22:26:23"/>
    <b v="0"/>
    <n v="48"/>
    <b v="1"/>
    <s v="theater/plays"/>
    <n v="102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x v="2"/>
    <d v="2016-08-01T17:59:00"/>
    <b v="0"/>
    <n v="46"/>
    <b v="1"/>
    <s v="theater/plays"/>
    <n v="101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x v="2"/>
    <d v="2016-06-23T13:47:00"/>
    <b v="0"/>
    <n v="30"/>
    <b v="1"/>
    <s v="theater/plays"/>
    <n v="11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x v="0"/>
    <d v="2015-11-20T22:00:00"/>
    <b v="0"/>
    <n v="64"/>
    <b v="1"/>
    <s v="theater/plays"/>
    <n v="100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x v="3"/>
    <d v="2014-12-10T15:49:1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x v="3"/>
    <d v="2014-12-03T10:28:2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x v="3"/>
    <d v="2014-12-14T13:18:08"/>
    <b v="0"/>
    <n v="35"/>
    <b v="1"/>
    <s v="theater/plays"/>
    <n v="11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x v="0"/>
    <d v="2015-06-18T06:04:0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x v="2"/>
    <d v="2016-06-03T08:31:22"/>
    <b v="0"/>
    <n v="62"/>
    <b v="1"/>
    <s v="theater/plays"/>
    <n v="11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x v="3"/>
    <d v="2014-07-10T13:35:45"/>
    <b v="0"/>
    <n v="22"/>
    <b v="1"/>
    <s v="theater/plays"/>
    <n v="102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x v="3"/>
    <d v="2014-08-08T17:28:00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x v="2"/>
    <d v="2016-05-06T15:17:3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x v="3"/>
    <d v="2014-11-05T19:46:00"/>
    <b v="0"/>
    <n v="44"/>
    <b v="1"/>
    <s v="theater/plays"/>
    <n v="106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x v="3"/>
    <d v="2014-07-27T09:17:2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x v="0"/>
    <d v="2015-05-30T13:10:00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x v="3"/>
    <d v="2014-05-31T22:59:00"/>
    <b v="0"/>
    <n v="28"/>
    <b v="1"/>
    <s v="theater/plays"/>
    <n v="104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x v="2"/>
    <d v="2016-02-18T17:00:00"/>
    <b v="0"/>
    <n v="24"/>
    <b v="1"/>
    <s v="theater/plays"/>
    <n v="11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x v="3"/>
    <d v="2014-11-21T12:00:00"/>
    <b v="0"/>
    <n v="65"/>
    <b v="1"/>
    <s v="theater/plays"/>
    <n v="111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x v="0"/>
    <d v="2015-02-21T17:05:25"/>
    <b v="0"/>
    <n v="46"/>
    <b v="1"/>
    <s v="theater/plays"/>
    <n v="104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x v="3"/>
    <d v="2014-08-28T17:53:34"/>
    <b v="0"/>
    <n v="85"/>
    <b v="1"/>
    <s v="theater/plays"/>
    <n v="100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x v="0"/>
    <d v="2015-08-07T12:22:26"/>
    <b v="0"/>
    <n v="66"/>
    <b v="1"/>
    <s v="theater/plays"/>
    <n v="102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x v="0"/>
    <d v="2015-11-11T21:31:00"/>
    <b v="0"/>
    <n v="165"/>
    <b v="1"/>
    <s v="theater/plays"/>
    <n v="110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x v="0"/>
    <d v="2015-06-25T06:05: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x v="0"/>
    <d v="2015-06-17T07:05: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x v="2"/>
    <d v="2016-03-01T18:59:00"/>
    <b v="0"/>
    <n v="17"/>
    <b v="1"/>
    <s v="theater/plays"/>
    <n v="138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x v="3"/>
    <d v="2014-07-16T06:49:36"/>
    <b v="0"/>
    <n v="91"/>
    <b v="1"/>
    <s v="theater/plays"/>
    <n v="100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x v="3"/>
    <d v="2014-07-06T05:08:09"/>
    <b v="0"/>
    <n v="67"/>
    <b v="1"/>
    <s v="theater/plays"/>
    <n v="107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x v="3"/>
    <d v="2014-07-18T18:48:2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x v="2"/>
    <d v="2016-07-31T15:58:00"/>
    <b v="0"/>
    <n v="21"/>
    <b v="1"/>
    <s v="theater/plays"/>
    <n v="124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x v="2"/>
    <d v="2016-06-06T02:00:00"/>
    <b v="0"/>
    <n v="40"/>
    <b v="1"/>
    <s v="theater/plays"/>
    <n v="109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x v="0"/>
    <d v="2015-10-07T19:32:52"/>
    <b v="0"/>
    <n v="78"/>
    <b v="1"/>
    <s v="theater/plays"/>
    <n v="104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x v="3"/>
    <d v="2014-09-27T18:01:0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x v="0"/>
    <d v="2015-02-27T23:59:00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x v="2"/>
    <d v="2016-12-01T02:59:00"/>
    <b v="0"/>
    <n v="44"/>
    <b v="1"/>
    <s v="theater/plays"/>
    <n v="104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x v="2"/>
    <d v="2016-04-17T18:30:00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x v="0"/>
    <d v="2015-04-23T13:30:00"/>
    <b v="0"/>
    <n v="30"/>
    <b v="1"/>
    <s v="theater/plays"/>
    <n v="120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x v="3"/>
    <d v="2014-10-25T19:43:00"/>
    <b v="0"/>
    <n v="45"/>
    <b v="1"/>
    <s v="theater/plays"/>
    <n v="100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x v="3"/>
    <d v="2014-05-23T15:01:47"/>
    <b v="0"/>
    <n v="56"/>
    <b v="1"/>
    <s v="theater/plays"/>
    <n v="101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x v="2"/>
    <d v="2016-04-06T16:30:00"/>
    <b v="0"/>
    <n v="46"/>
    <b v="1"/>
    <s v="theater/plays"/>
    <n v="107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x v="2"/>
    <d v="2016-02-13T19:00:0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x v="0"/>
    <d v="2015-03-04T13:59:23"/>
    <b v="0"/>
    <n v="98"/>
    <b v="1"/>
    <s v="theater/plays"/>
    <n v="1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x v="0"/>
    <d v="2015-12-13T19:00:00"/>
    <b v="0"/>
    <n v="46"/>
    <b v="1"/>
    <s v="theater/plays"/>
    <n v="109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x v="0"/>
    <d v="2015-04-24T16:52:2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x v="0"/>
    <d v="2015-02-05T01:59:00"/>
    <b v="0"/>
    <n v="76"/>
    <b v="1"/>
    <s v="theater/plays"/>
    <n v="10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x v="3"/>
    <d v="2014-10-04T09:48:56"/>
    <b v="0"/>
    <n v="104"/>
    <b v="1"/>
    <s v="theater/plays"/>
    <n v="103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x v="3"/>
    <d v="2014-09-20T21:00:00"/>
    <b v="0"/>
    <n v="87"/>
    <b v="1"/>
    <s v="theater/plays"/>
    <n v="108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x v="3"/>
    <d v="2014-07-02T10:29:1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x v="0"/>
    <d v="2015-02-28T12:00:00"/>
    <b v="0"/>
    <n v="51"/>
    <b v="1"/>
    <s v="theater/plays"/>
    <n v="103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x v="2"/>
    <d v="2016-11-01T19:31:0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x v="3"/>
    <d v="2014-07-30T17:41:41"/>
    <b v="0"/>
    <n v="72"/>
    <b v="1"/>
    <s v="theater/plays"/>
    <n v="10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x v="3"/>
    <d v="2014-08-18T12:32:3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x v="2"/>
    <d v="2016-02-05T17:00:00"/>
    <b v="0"/>
    <n v="42"/>
    <b v="1"/>
    <s v="theater/plays"/>
    <n v="110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x v="3"/>
    <d v="2014-06-16T22:00:00"/>
    <b v="0"/>
    <n v="71"/>
    <b v="1"/>
    <s v="theater/plays"/>
    <n v="100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x v="3"/>
    <d v="2014-07-10T04:07:49"/>
    <b v="0"/>
    <n v="168"/>
    <b v="1"/>
    <s v="theater/plays"/>
    <n v="106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x v="2"/>
    <d v="2016-08-06T22:00:00"/>
    <b v="0"/>
    <n v="19"/>
    <b v="1"/>
    <s v="theater/plays"/>
    <n v="11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x v="3"/>
    <d v="2014-08-21T11:28:00"/>
    <b v="0"/>
    <n v="37"/>
    <b v="1"/>
    <s v="theater/plays"/>
    <n v="106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x v="0"/>
    <d v="2015-08-19T12:03:4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x v="0"/>
    <d v="2015-05-02T16:00:00"/>
    <b v="0"/>
    <n v="14"/>
    <b v="1"/>
    <s v="theater/plays"/>
    <n v="104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x v="2"/>
    <d v="2016-01-18T23:59:00"/>
    <b v="0"/>
    <n v="18"/>
    <b v="1"/>
    <s v="theater/plays"/>
    <n v="135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x v="3"/>
    <d v="2014-07-11T11:15:00"/>
    <b v="0"/>
    <n v="82"/>
    <b v="1"/>
    <s v="theater/plays"/>
    <n v="105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x v="0"/>
    <d v="2015-11-13T15:17:00"/>
    <b v="0"/>
    <n v="43"/>
    <b v="1"/>
    <s v="theater/plays"/>
    <n v="103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x v="0"/>
    <d v="2015-05-30T15:11:1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x v="3"/>
    <d v="2014-09-09T07:35:46"/>
    <b v="0"/>
    <n v="45"/>
    <b v="1"/>
    <s v="theater/plays"/>
    <n v="186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x v="2"/>
    <d v="2016-06-08T08:59:00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x v="0"/>
    <d v="2015-10-23T07:43:5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x v="0"/>
    <d v="2015-02-05T07:20:00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x v="2"/>
    <d v="2016-03-18T15:20: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x v="3"/>
    <d v="2014-12-16T21:51:29"/>
    <b v="0"/>
    <n v="45"/>
    <b v="1"/>
    <s v="theater/plays"/>
    <n v="110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x v="2"/>
    <d v="2016-07-08T23:00:00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x v="0"/>
    <d v="2015-04-02T10:54:3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x v="0"/>
    <d v="2015-04-21T12:22:07"/>
    <b v="0"/>
    <n v="16"/>
    <b v="1"/>
    <s v="theater/plays"/>
    <n v="101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x v="3"/>
    <d v="2014-07-22T22:59:00"/>
    <b v="0"/>
    <n v="37"/>
    <b v="1"/>
    <s v="theater/plays"/>
    <n v="153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x v="2"/>
    <d v="2016-08-13T18:29:1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x v="3"/>
    <d v="2014-07-31T11:45:59"/>
    <b v="0"/>
    <n v="21"/>
    <b v="1"/>
    <s v="theater/plays"/>
    <n v="10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x v="2"/>
    <d v="2016-10-13T13:00:27"/>
    <b v="0"/>
    <n v="69"/>
    <b v="1"/>
    <s v="theater/plays"/>
    <n v="101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x v="3"/>
    <d v="2014-08-01T01:59:00"/>
    <b v="0"/>
    <n v="16"/>
    <b v="1"/>
    <s v="theater/plays"/>
    <n v="191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x v="0"/>
    <d v="2015-02-12T00:59:00"/>
    <b v="0"/>
    <n v="55"/>
    <b v="1"/>
    <s v="theater/plays"/>
    <n v="140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x v="0"/>
    <d v="2015-02-02T23:27:00"/>
    <b v="0"/>
    <n v="27"/>
    <b v="1"/>
    <s v="theater/plays"/>
    <n v="124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x v="2"/>
    <d v="2016-05-20T06:31:00"/>
    <b v="0"/>
    <n v="36"/>
    <b v="1"/>
    <s v="theater/plays"/>
    <n v="126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x v="3"/>
    <d v="2014-08-15T07:39:1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x v="2"/>
    <d v="2016-10-28T22:00:00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x v="0"/>
    <d v="2015-07-10T13:00:00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x v="2"/>
    <d v="2016-10-10T22:59:00"/>
    <b v="0"/>
    <n v="114"/>
    <b v="1"/>
    <s v="theater/plays"/>
    <n v="103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x v="2"/>
    <d v="2016-08-22T22:07:17"/>
    <b v="0"/>
    <n v="93"/>
    <b v="1"/>
    <s v="theater/plays"/>
    <n v="102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x v="0"/>
    <d v="2015-08-09T11:00:00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x v="2"/>
    <d v="2016-04-19T18:27:30"/>
    <b v="0"/>
    <n v="61"/>
    <b v="1"/>
    <s v="theater/plays"/>
    <n v="127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x v="3467"/>
    <x v="0"/>
    <d v="2015-03-20T10:07:1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x v="2"/>
    <d v="2016-09-20T22:00:00"/>
    <b v="0"/>
    <n v="17"/>
    <b v="1"/>
    <s v="theater/plays"/>
    <n v="122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x v="2"/>
    <d v="2016-04-28T10:24:05"/>
    <b v="0"/>
    <n v="63"/>
    <b v="1"/>
    <s v="theater/plays"/>
    <n v="113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x v="2"/>
    <d v="2016-07-15T16:38:0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x v="3"/>
    <d v="2014-08-31T15:00:00"/>
    <b v="0"/>
    <n v="30"/>
    <b v="1"/>
    <s v="theater/plays"/>
    <n v="215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x v="3"/>
    <d v="2014-11-06T00:59:00"/>
    <b v="0"/>
    <n v="23"/>
    <b v="1"/>
    <s v="theater/plays"/>
    <n v="102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x v="0"/>
    <d v="2015-03-20T15:27:00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x v="2"/>
    <d v="2016-07-20T07:02:1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x v="3"/>
    <d v="2014-11-02T19:00:00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x v="3"/>
    <d v="2014-10-26T22:00:0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x v="0"/>
    <d v="2015-05-16T22:00:00"/>
    <b v="0"/>
    <n v="39"/>
    <b v="1"/>
    <s v="theater/plays"/>
    <n v="115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x v="0"/>
    <d v="2015-03-16T16:00:00"/>
    <b v="0"/>
    <n v="57"/>
    <b v="1"/>
    <s v="theater/plays"/>
    <n v="113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x v="3"/>
    <d v="2014-06-21T15:31:2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x v="0"/>
    <d v="2015-07-10T16:00:00"/>
    <b v="0"/>
    <n v="13"/>
    <b v="1"/>
    <s v="theater/plays"/>
    <n v="143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x v="3"/>
    <d v="2015-01-02T00:56:28"/>
    <b v="0"/>
    <n v="95"/>
    <b v="1"/>
    <s v="theater/plays"/>
    <n v="11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x v="3"/>
    <d v="2014-07-06T13:31:06"/>
    <b v="0"/>
    <n v="80"/>
    <b v="1"/>
    <s v="theater/plays"/>
    <n v="138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x v="3"/>
    <d v="2014-07-03T11:03:01"/>
    <b v="0"/>
    <n v="133"/>
    <b v="1"/>
    <s v="theater/plays"/>
    <n v="160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x v="2"/>
    <d v="2016-06-15T13:14:59"/>
    <b v="0"/>
    <n v="44"/>
    <b v="1"/>
    <s v="theater/plays"/>
    <n v="114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x v="2"/>
    <d v="2016-02-02T11:38:00"/>
    <b v="0"/>
    <n v="30"/>
    <b v="1"/>
    <s v="theater/plays"/>
    <n v="10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x v="0"/>
    <d v="2015-06-03T01:59:00"/>
    <b v="0"/>
    <n v="56"/>
    <b v="1"/>
    <s v="theater/plays"/>
    <n v="155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x v="0"/>
    <d v="2015-06-24T17:34:12"/>
    <b v="0"/>
    <n v="66"/>
    <b v="1"/>
    <s v="theater/plays"/>
    <n v="128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x v="0"/>
    <d v="2015-04-17T11:00:00"/>
    <b v="0"/>
    <n v="29"/>
    <b v="1"/>
    <s v="theater/plays"/>
    <n v="121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x v="3"/>
    <d v="2014-05-24T16:00:00"/>
    <b v="0"/>
    <n v="72"/>
    <b v="1"/>
    <s v="theater/plays"/>
    <n v="113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x v="2"/>
    <d v="2016-04-13T14:15:24"/>
    <b v="0"/>
    <n v="27"/>
    <b v="1"/>
    <s v="theater/plays"/>
    <n v="128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x v="0"/>
    <d v="2015-05-18T00:59:4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x v="0"/>
    <d v="2015-10-25T19:13:17"/>
    <b v="0"/>
    <n v="35"/>
    <b v="1"/>
    <s v="theater/plays"/>
    <n v="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x v="3"/>
    <d v="2014-08-17T00:11:00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x v="2"/>
    <d v="2016-11-26T01:00:00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x v="3"/>
    <d v="2014-11-01T12:18:00"/>
    <b v="0"/>
    <n v="72"/>
    <b v="1"/>
    <s v="theater/plays"/>
    <n v="107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x v="2"/>
    <d v="2016-09-11T15:19:26"/>
    <b v="0"/>
    <n v="78"/>
    <b v="1"/>
    <s v="theater/plays"/>
    <n v="12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x v="2"/>
    <d v="2016-06-02T17:00:00"/>
    <b v="0"/>
    <n v="49"/>
    <b v="1"/>
    <s v="theater/plays"/>
    <n v="109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x v="2"/>
    <d v="2016-05-28T16:44:00"/>
    <b v="0"/>
    <n v="42"/>
    <b v="1"/>
    <s v="theater/plays"/>
    <n v="10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x v="0"/>
    <d v="2015-07-01T01:59:00"/>
    <b v="0"/>
    <n v="35"/>
    <b v="1"/>
    <s v="theater/plays"/>
    <n v="106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x v="2"/>
    <d v="2016-03-06T23:59:00"/>
    <b v="0"/>
    <n v="42"/>
    <b v="1"/>
    <s v="theater/plays"/>
    <n v="106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x v="0"/>
    <d v="2015-09-11T13:19:55"/>
    <b v="0"/>
    <n v="42"/>
    <b v="1"/>
    <s v="theater/plays"/>
    <n v="101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x v="2"/>
    <d v="2016-03-15T22:59:00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x v="2"/>
    <d v="2016-07-24T06:28:48"/>
    <b v="0"/>
    <n v="38"/>
    <b v="1"/>
    <s v="theater/plays"/>
    <n v="108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x v="0"/>
    <d v="2015-11-19T13:58:1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x v="3"/>
    <d v="2014-05-12T23:00:00"/>
    <b v="0"/>
    <n v="39"/>
    <b v="1"/>
    <s v="theater/plays"/>
    <n v="104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x v="3"/>
    <d v="2014-08-23T12:37:2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x v="2"/>
    <d v="2016-05-31T17:08:5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x v="2"/>
    <d v="2016-05-10T16:00:00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x v="3"/>
    <d v="2014-11-20T23:55:00"/>
    <b v="0"/>
    <n v="33"/>
    <b v="1"/>
    <s v="theater/plays"/>
    <n v="106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x v="3"/>
    <d v="2014-07-02T09:54:06"/>
    <b v="0"/>
    <n v="15"/>
    <b v="1"/>
    <s v="theater/plays"/>
    <n v="101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x v="3"/>
    <d v="2014-11-07T13:30:00"/>
    <b v="0"/>
    <n v="19"/>
    <b v="1"/>
    <s v="theater/plays"/>
    <n v="101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x v="0"/>
    <d v="2015-04-23T06:53: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x v="3"/>
    <d v="2014-06-03T23:59:00"/>
    <b v="0"/>
    <n v="44"/>
    <b v="1"/>
    <s v="theater/plays"/>
    <n v="118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x v="0"/>
    <d v="2015-02-01T23:59:00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x v="0"/>
    <d v="2015-05-31T13:32:51"/>
    <b v="0"/>
    <n v="46"/>
    <b v="1"/>
    <s v="theater/plays"/>
    <n v="103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x v="3"/>
    <d v="2014-09-07T22:00:0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x v="3"/>
    <d v="2014-07-04T06:00:00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x v="3"/>
    <d v="2014-10-02T09:21:00"/>
    <b v="0"/>
    <n v="33"/>
    <b v="1"/>
    <s v="theater/plays"/>
    <n v="110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x v="0"/>
    <d v="2015-03-04T09:22:30"/>
    <b v="0"/>
    <n v="28"/>
    <b v="1"/>
    <s v="theater/plays"/>
    <n v="1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x v="0"/>
    <d v="2015-09-06T08:47:00"/>
    <b v="0"/>
    <n v="21"/>
    <b v="1"/>
    <s v="theater/plays"/>
    <n v="1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x v="3"/>
    <d v="2014-09-29T03:40:20"/>
    <b v="0"/>
    <n v="13"/>
    <b v="1"/>
    <s v="theater/plays"/>
    <n v="169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x v="0"/>
    <d v="2015-09-15T05:06:00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x v="2"/>
    <d v="2016-09-25T18:00:00"/>
    <b v="0"/>
    <n v="80"/>
    <b v="1"/>
    <s v="theater/plays"/>
    <n v="114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x v="3"/>
    <d v="2014-09-12T23:00:00"/>
    <b v="0"/>
    <n v="74"/>
    <b v="1"/>
    <s v="theater/plays"/>
    <n v="102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x v="0"/>
    <d v="2015-08-09T11:00:00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x v="2"/>
    <d v="2016-04-28T00:59:00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x v="0"/>
    <d v="2015-07-10T22:59:00"/>
    <b v="0"/>
    <n v="86"/>
    <b v="1"/>
    <s v="theater/plays"/>
    <n v="11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x v="2"/>
    <d v="2017-01-18T07:01:58"/>
    <b v="0"/>
    <n v="37"/>
    <b v="1"/>
    <s v="theater/plays"/>
    <n v="101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x v="0"/>
    <d v="2015-07-12T20:00:00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x v="2"/>
    <d v="2016-04-10T15:00:0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x v="2"/>
    <d v="2016-06-30T10:42:1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x v="3"/>
    <d v="2014-09-17T22:59:00"/>
    <b v="0"/>
    <n v="27"/>
    <b v="1"/>
    <s v="theater/plays"/>
    <n v="119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x v="0"/>
    <d v="2015-11-11T14:16:07"/>
    <b v="0"/>
    <n v="8"/>
    <b v="1"/>
    <s v="theater/plays"/>
    <n v="126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x v="0"/>
    <d v="2015-10-01T10:00:23"/>
    <b v="0"/>
    <n v="204"/>
    <b v="1"/>
    <s v="theater/plays"/>
    <n v="156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x v="0"/>
    <d v="2015-10-02T13:00:00"/>
    <b v="0"/>
    <n v="46"/>
    <b v="1"/>
    <s v="theater/plays"/>
    <n v="103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x v="0"/>
    <d v="2015-12-20T06:59:00"/>
    <b v="0"/>
    <n v="17"/>
    <b v="1"/>
    <s v="theater/plays"/>
    <n v="153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x v="3"/>
    <d v="2014-11-17T02:59:00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x v="2"/>
    <d v="2016-08-17T05:05:40"/>
    <b v="0"/>
    <n v="83"/>
    <b v="1"/>
    <s v="theater/plays"/>
    <n v="128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x v="2"/>
    <d v="2016-09-08T13:08:42"/>
    <b v="0"/>
    <n v="13"/>
    <b v="1"/>
    <s v="theater/plays"/>
    <n v="120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x v="2"/>
    <d v="2016-06-25T19:04:5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x v="0"/>
    <d v="2015-08-31T12:31:1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x v="3"/>
    <d v="2014-09-07T09:23:42"/>
    <b v="0"/>
    <n v="85"/>
    <b v="1"/>
    <s v="theater/plays"/>
    <n v="102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x v="0"/>
    <d v="2015-06-25T13:07:39"/>
    <b v="0"/>
    <n v="29"/>
    <b v="1"/>
    <s v="theater/plays"/>
    <n v="105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x v="0"/>
    <d v="2015-03-07T14:57:3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x v="0"/>
    <d v="2015-04-11T14:22:39"/>
    <b v="0"/>
    <n v="8"/>
    <b v="1"/>
    <s v="theater/plays"/>
    <n v="100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x v="0"/>
    <d v="2015-03-31T22:59:00"/>
    <b v="0"/>
    <n v="19"/>
    <b v="1"/>
    <s v="theater/plays"/>
    <n v="102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x v="2"/>
    <d v="2016-05-13T22:59:00"/>
    <b v="0"/>
    <n v="336"/>
    <b v="1"/>
    <s v="theater/plays"/>
    <n v="114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x v="2"/>
    <d v="2016-03-04T20:00:00"/>
    <b v="0"/>
    <n v="13"/>
    <b v="1"/>
    <s v="theater/plays"/>
    <n v="102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x v="0"/>
    <d v="2015-09-04T04:27:5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x v="2"/>
    <d v="2016-05-02T16:26:38"/>
    <b v="0"/>
    <n v="64"/>
    <b v="1"/>
    <s v="theater/plays"/>
    <n v="105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x v="3"/>
    <d v="2014-05-22T17:07:0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x v="3"/>
    <d v="2014-06-28T09:05: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x v="0"/>
    <d v="2015-08-11T19:00:00"/>
    <b v="0"/>
    <n v="104"/>
    <b v="1"/>
    <s v="theater/plays"/>
    <n v="106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x v="0"/>
    <d v="2015-02-11T12:00:00"/>
    <b v="0"/>
    <n v="53"/>
    <b v="1"/>
    <s v="theater/plays"/>
    <n v="113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x v="2"/>
    <d v="2016-11-17T06:36:3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x v="3"/>
    <d v="2014-08-17T10:35: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x v="3"/>
    <d v="2014-05-05T01:38:31"/>
    <b v="0"/>
    <n v="558"/>
    <b v="1"/>
    <s v="theater/plays"/>
    <n v="100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x v="0"/>
    <d v="2015-06-26T16:00:00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x v="0"/>
    <d v="2015-07-31T03:58:00"/>
    <b v="0"/>
    <n v="24"/>
    <b v="1"/>
    <s v="theater/plays"/>
    <n v="104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x v="0"/>
    <d v="2015-05-26T21:45:00"/>
    <b v="0"/>
    <n v="74"/>
    <b v="1"/>
    <s v="theater/plays"/>
    <n v="108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x v="0"/>
    <d v="2015-08-05T13:36:00"/>
    <b v="0"/>
    <n v="54"/>
    <b v="1"/>
    <s v="theater/plays"/>
    <n v="102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x v="2"/>
    <d v="2016-03-13T17:00:00"/>
    <b v="0"/>
    <n v="31"/>
    <b v="1"/>
    <s v="theater/plays"/>
    <n v="14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x v="2"/>
    <d v="2016-08-01T14:00:00"/>
    <b v="0"/>
    <n v="25"/>
    <b v="1"/>
    <s v="theater/plays"/>
    <n v="105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x v="0"/>
    <d v="2015-10-05T11:00:00"/>
    <b v="0"/>
    <n v="17"/>
    <b v="1"/>
    <s v="theater/plays"/>
    <n v="101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x v="3"/>
    <d v="2014-12-31T12:50:08"/>
    <b v="0"/>
    <n v="12"/>
    <b v="1"/>
    <s v="theater/plays"/>
    <n v="131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x v="3"/>
    <d v="2015-01-23T07:11:23"/>
    <b v="0"/>
    <n v="38"/>
    <b v="1"/>
    <s v="theater/plays"/>
    <n v="105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x v="0"/>
    <d v="2015-06-10T14:27:24"/>
    <b v="0"/>
    <n v="41"/>
    <b v="1"/>
    <s v="theater/plays"/>
    <n v="109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x v="3"/>
    <d v="2014-09-17T12:46:34"/>
    <b v="0"/>
    <n v="19"/>
    <b v="1"/>
    <s v="theater/plays"/>
    <n v="11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x v="3"/>
    <d v="2015-01-08T11:31:36"/>
    <b v="0"/>
    <n v="41"/>
    <b v="1"/>
    <s v="theater/plays"/>
    <n v="100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x v="3"/>
    <d v="2014-12-31T02:00:00"/>
    <b v="0"/>
    <n v="26"/>
    <b v="1"/>
    <s v="theater/plays"/>
    <n v="114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x v="3"/>
    <d v="2014-10-30T15:36:5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x v="0"/>
    <d v="2015-06-21T08:41:2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x v="3"/>
    <d v="2014-11-08T05:00:46"/>
    <b v="0"/>
    <n v="78"/>
    <b v="1"/>
    <s v="theater/plays"/>
    <n v="103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x v="3"/>
    <d v="2014-11-13T18:37:28"/>
    <b v="0"/>
    <n v="45"/>
    <b v="1"/>
    <s v="theater/plays"/>
    <n v="106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x v="2"/>
    <d v="2016-08-10T22:59:00"/>
    <b v="0"/>
    <n v="102"/>
    <b v="1"/>
    <s v="theater/plays"/>
    <n v="1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x v="2"/>
    <d v="2016-12-05T09:10: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x v="0"/>
    <d v="2015-04-26T01:28:00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x v="2"/>
    <d v="2016-04-30T12:36:17"/>
    <b v="0"/>
    <n v="37"/>
    <b v="1"/>
    <s v="theater/plays"/>
    <n v="100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x v="2"/>
    <d v="2016-03-31T12:17:3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x v="0"/>
    <d v="2015-02-28T23:59:00"/>
    <b v="0"/>
    <n v="27"/>
    <b v="1"/>
    <s v="theater/plays"/>
    <n v="114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x v="3"/>
    <d v="2014-07-30T06:18:3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x v="2"/>
    <d v="2016-04-04T21:18:0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x v="2"/>
    <d v="2016-04-18T04:13:25"/>
    <b v="0"/>
    <n v="24"/>
    <b v="1"/>
    <s v="theater/plays"/>
    <n v="109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x v="0"/>
    <d v="2015-07-13T02:35:44"/>
    <b v="0"/>
    <n v="112"/>
    <b v="1"/>
    <s v="theater/plays"/>
    <n v="116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x v="3"/>
    <d v="2014-12-21T12:11:30"/>
    <b v="0"/>
    <n v="23"/>
    <b v="1"/>
    <s v="theater/plays"/>
    <n v="119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x v="2"/>
    <d v="2016-09-23T11:44:30"/>
    <b v="0"/>
    <n v="54"/>
    <b v="1"/>
    <s v="theater/plays"/>
    <n v="109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x v="2"/>
    <d v="2016-06-27T14:00:00"/>
    <b v="0"/>
    <n v="28"/>
    <b v="1"/>
    <s v="theater/plays"/>
    <n v="127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x v="0"/>
    <d v="2015-04-29T18:00:00"/>
    <b v="0"/>
    <n v="11"/>
    <b v="1"/>
    <s v="theater/plays"/>
    <n v="101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x v="0"/>
    <d v="2015-05-26T10:32:27"/>
    <b v="0"/>
    <n v="62"/>
    <b v="1"/>
    <s v="theater/plays"/>
    <n v="128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x v="3"/>
    <d v="2014-10-20T03:00:34"/>
    <b v="0"/>
    <n v="73"/>
    <b v="1"/>
    <s v="theater/plays"/>
    <n v="100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x v="3"/>
    <d v="2015-01-23T23:59:00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x v="3"/>
    <d v="2015-02-10T23:59:00"/>
    <b v="0"/>
    <n v="35"/>
    <b v="1"/>
    <s v="theater/plays"/>
    <n v="127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x v="3"/>
    <d v="2015-01-05T15:26:00"/>
    <b v="0"/>
    <n v="43"/>
    <b v="1"/>
    <s v="theater/plays"/>
    <n v="111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x v="2"/>
    <d v="2016-09-03T20:36:22"/>
    <b v="0"/>
    <n v="36"/>
    <b v="1"/>
    <s v="theater/plays"/>
    <n v="126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x v="0"/>
    <d v="2015-03-13T01:59:00"/>
    <b v="0"/>
    <n v="62"/>
    <b v="1"/>
    <s v="theater/plays"/>
    <n v="119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x v="3"/>
    <d v="2014-08-26T12:09:4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x v="2"/>
    <d v="2016-03-03T00:59:00"/>
    <b v="0"/>
    <n v="33"/>
    <b v="1"/>
    <s v="theater/plays"/>
    <n v="103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x v="3"/>
    <d v="2014-09-02T23:59:00"/>
    <b v="0"/>
    <n v="27"/>
    <b v="1"/>
    <s v="theater/plays"/>
    <n v="110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x v="0"/>
    <d v="2015-08-29T19:00:00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x v="2"/>
    <d v="2016-10-13T15:22:4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x v="3"/>
    <d v="2015-01-16T18:58:02"/>
    <b v="0"/>
    <n v="53"/>
    <b v="1"/>
    <s v="theater/plays"/>
    <n v="104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x v="2"/>
    <d v="2016-05-17T16:27:59"/>
    <b v="0"/>
    <n v="49"/>
    <b v="1"/>
    <s v="theater/plays"/>
    <n v="100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x v="0"/>
    <d v="2015-11-05T16:44:40"/>
    <b v="0"/>
    <n v="57"/>
    <b v="1"/>
    <s v="theater/plays"/>
    <n v="171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x v="2"/>
    <d v="2016-04-29T01:59:00"/>
    <b v="0"/>
    <n v="69"/>
    <b v="1"/>
    <s v="theater/plays"/>
    <n v="113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x v="2"/>
    <d v="2016-02-13T14:02:0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x v="2"/>
    <d v="2016-08-14T09:30:57"/>
    <b v="0"/>
    <n v="64"/>
    <b v="1"/>
    <s v="theater/plays"/>
    <n v="130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x v="0"/>
    <d v="2015-12-14T19:00:00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x v="2"/>
    <d v="2016-06-17T09:00:0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x v="2"/>
    <d v="2016-03-30T17:48:05"/>
    <b v="0"/>
    <n v="21"/>
    <b v="1"/>
    <s v="theater/plays"/>
    <n v="153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x v="0"/>
    <d v="2015-08-17T05:22:16"/>
    <b v="0"/>
    <n v="31"/>
    <b v="1"/>
    <s v="theater/plays"/>
    <n v="162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x v="0"/>
    <d v="2015-04-08T03:53:2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x v="3"/>
    <d v="2014-06-09T12:26:51"/>
    <b v="0"/>
    <n v="57"/>
    <b v="1"/>
    <s v="theater/plays"/>
    <n v="1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x v="3"/>
    <d v="2014-06-28T09:09:3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x v="0"/>
    <d v="2015-06-18T20:00:16"/>
    <b v="0"/>
    <n v="71"/>
    <b v="1"/>
    <s v="theater/plays"/>
    <n v="101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x v="0"/>
    <d v="2015-12-10T09:14:56"/>
    <b v="0"/>
    <n v="72"/>
    <b v="1"/>
    <s v="theater/plays"/>
    <n v="107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x v="0"/>
    <d v="2015-03-19T16:47:44"/>
    <b v="0"/>
    <n v="45"/>
    <b v="1"/>
    <s v="theater/plays"/>
    <n v="125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x v="1"/>
    <d v="2017-02-27T19:00:00"/>
    <b v="0"/>
    <n v="51"/>
    <b v="1"/>
    <s v="theater/plays"/>
    <n v="119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x v="0"/>
    <d v="2015-06-03T10:04:1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x v="2"/>
    <d v="2016-11-19T17:00:00"/>
    <b v="0"/>
    <n v="17"/>
    <b v="1"/>
    <s v="theater/plays"/>
    <n v="113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x v="0"/>
    <d v="2015-03-04T23:00:00"/>
    <b v="0"/>
    <n v="197"/>
    <b v="1"/>
    <s v="theater/plays"/>
    <n v="105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x v="2"/>
    <d v="2016-09-30T16:00:00"/>
    <b v="0"/>
    <n v="70"/>
    <b v="1"/>
    <s v="theater/plays"/>
    <n v="110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x v="3"/>
    <d v="2014-09-27T22:23:00"/>
    <b v="0"/>
    <n v="21"/>
    <b v="1"/>
    <s v="theater/plays"/>
    <n v="100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x v="3"/>
    <d v="2014-07-26T02:00:0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x v="2"/>
    <d v="2016-08-23T13:34:50"/>
    <b v="0"/>
    <n v="39"/>
    <b v="1"/>
    <s v="theater/plays"/>
    <n v="105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x v="0"/>
    <d v="2015-07-02T10:39:37"/>
    <b v="0"/>
    <n v="78"/>
    <b v="1"/>
    <s v="theater/plays"/>
    <n v="103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x v="3"/>
    <d v="2014-08-16T11:00:57"/>
    <b v="0"/>
    <n v="48"/>
    <b v="1"/>
    <s v="theater/plays"/>
    <n v="1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x v="2"/>
    <d v="2016-05-20T22:59:00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x v="0"/>
    <d v="2015-12-13T15:59:5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x v="2"/>
    <d v="2016-05-05T12:00:00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x v="3"/>
    <d v="2014-11-29T16:19:5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x v="3"/>
    <d v="2014-09-22T22:59:00"/>
    <b v="0"/>
    <n v="59"/>
    <b v="0"/>
    <s v="theater/musical"/>
    <n v="5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x v="3"/>
    <d v="2014-11-23T17:29:0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x v="2"/>
    <d v="2016-11-18T20:00:00"/>
    <b v="0"/>
    <n v="31"/>
    <b v="0"/>
    <s v="theater/musical"/>
    <n v="35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x v="2"/>
    <d v="2017-01-13T22:59:00"/>
    <b v="0"/>
    <n v="18"/>
    <b v="0"/>
    <s v="theater/musical"/>
    <n v="4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x v="2"/>
    <d v="2016-04-20T16:11:1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x v="0"/>
    <d v="2015-09-14T11:40: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x v="3"/>
    <d v="2015-01-01T11:48:55"/>
    <b v="0"/>
    <n v="14"/>
    <b v="0"/>
    <s v="theater/musical"/>
    <n v="31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x v="0"/>
    <d v="2015-04-19T10:08:5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x v="2"/>
    <d v="2016-10-07T10:11:00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x v="0"/>
    <d v="2015-05-10T13:45:30"/>
    <b v="0"/>
    <n v="3"/>
    <b v="0"/>
    <s v="theater/musical"/>
    <n v="6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x v="3"/>
    <d v="2014-10-05T00:00:00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x v="0"/>
    <d v="2015-11-30T12:00:00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x v="0"/>
    <d v="2015-11-16T23:27:1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x v="2"/>
    <d v="2016-03-07T23:59:00"/>
    <b v="0"/>
    <n v="12"/>
    <b v="0"/>
    <s v="theater/musical"/>
    <n v="16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x v="2"/>
    <d v="2016-11-21T19:17:1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x v="0"/>
    <d v="2015-06-16T18:30:00"/>
    <b v="0"/>
    <n v="8"/>
    <b v="0"/>
    <s v="theater/musical"/>
    <n v="5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x v="2"/>
    <d v="2016-09-30T12:58: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x v="3"/>
    <d v="2014-10-05T02:00:45"/>
    <b v="0"/>
    <n v="73"/>
    <b v="1"/>
    <s v="theater/plays"/>
    <n v="100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x v="3"/>
    <d v="2014-06-16T12:06:3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x v="2"/>
    <d v="2016-02-02T06:29:4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x v="3"/>
    <d v="2014-08-10T10:59:00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x v="2"/>
    <d v="2016-08-24T22:59:00"/>
    <b v="0"/>
    <n v="17"/>
    <b v="1"/>
    <s v="theater/plays"/>
    <n v="251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x v="0"/>
    <d v="2015-08-05T03:43:27"/>
    <b v="0"/>
    <n v="33"/>
    <b v="1"/>
    <s v="theater/plays"/>
    <n v="101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x v="2"/>
    <d v="2016-04-03T12:00:00"/>
    <b v="0"/>
    <n v="38"/>
    <b v="1"/>
    <s v="theater/plays"/>
    <n v="17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x v="0"/>
    <d v="2015-07-18T01:59:00"/>
    <b v="0"/>
    <n v="79"/>
    <b v="1"/>
    <s v="theater/plays"/>
    <n v="11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x v="1"/>
    <d v="2017-02-01T17:59:00"/>
    <b v="0"/>
    <n v="46"/>
    <b v="1"/>
    <s v="theater/plays"/>
    <n v="106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x v="2"/>
    <d v="2016-06-01T16:42:00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x v="3"/>
    <d v="2014-07-01T22:59:0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x v="0"/>
    <d v="2015-03-19T09:39:00"/>
    <b v="0"/>
    <n v="13"/>
    <b v="1"/>
    <s v="theater/plays"/>
    <n v="102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x v="3"/>
    <d v="2014-12-23T16:08:4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x v="2"/>
    <d v="2016-04-09T23:00:00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x v="0"/>
    <d v="2015-03-30T23:16:5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x v="2"/>
    <d v="2016-12-21T06:50: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x v="2"/>
    <d v="2016-06-16T00:58:09"/>
    <b v="0"/>
    <n v="19"/>
    <b v="1"/>
    <s v="theater/plays"/>
    <n v="109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x v="0"/>
    <d v="2015-10-28T14:54:00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x v="3"/>
    <d v="2014-07-24T02:00:00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x v="0"/>
    <d v="2015-07-18T18:16:59"/>
    <b v="0"/>
    <n v="58"/>
    <b v="1"/>
    <s v="theater/plays"/>
    <n v="103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x v="0"/>
    <d v="2015-07-23T13:33:00"/>
    <b v="0"/>
    <n v="28"/>
    <b v="1"/>
    <s v="theater/plays"/>
    <n v="104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x v="0"/>
    <d v="2015-06-11T11:12:17"/>
    <b v="0"/>
    <n v="17"/>
    <b v="1"/>
    <s v="theater/plays"/>
    <n v="138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x v="0"/>
    <d v="2015-05-31T18:00:00"/>
    <b v="0"/>
    <n v="12"/>
    <b v="1"/>
    <s v="theater/plays"/>
    <n v="110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x v="3"/>
    <d v="2014-07-20T22:59:00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x v="3"/>
    <d v="2014-09-26T17:43:04"/>
    <b v="0"/>
    <n v="57"/>
    <b v="1"/>
    <s v="theater/plays"/>
    <n v="102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x v="3"/>
    <d v="2014-11-05T07:52:00"/>
    <b v="0"/>
    <n v="114"/>
    <b v="1"/>
    <s v="theater/plays"/>
    <n v="114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x v="2"/>
    <d v="2016-09-03T15:57:0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x v="2"/>
    <d v="2016-05-15T18:00:00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x v="3"/>
    <d v="2014-09-12T14:34:44"/>
    <b v="0"/>
    <n v="16"/>
    <b v="1"/>
    <s v="theater/plays"/>
    <n v="129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x v="3"/>
    <d v="2014-07-02T22:59:00"/>
    <b v="0"/>
    <n v="199"/>
    <b v="1"/>
    <s v="theater/plays"/>
    <n v="103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x v="0"/>
    <d v="2015-05-31T07:44:58"/>
    <b v="0"/>
    <n v="31"/>
    <b v="1"/>
    <s v="theater/plays"/>
    <n v="103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x v="3"/>
    <d v="2014-06-30T23:59:00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x v="2"/>
    <d v="2016-10-05T05:53:5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x v="2"/>
    <d v="2016-01-15T10:38:10"/>
    <b v="0"/>
    <n v="18"/>
    <b v="1"/>
    <s v="theater/plays"/>
    <n v="112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x v="3"/>
    <d v="2014-06-16T01:59:00"/>
    <b v="0"/>
    <n v="67"/>
    <b v="1"/>
    <s v="theater/plays"/>
    <n v="13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x v="2"/>
    <d v="2016-10-19T21:48:16"/>
    <b v="0"/>
    <n v="66"/>
    <b v="1"/>
    <s v="theater/plays"/>
    <n v="111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x v="0"/>
    <d v="2015-09-01T23:19:46"/>
    <b v="0"/>
    <n v="23"/>
    <b v="1"/>
    <s v="theater/plays"/>
    <n v="139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x v="3"/>
    <d v="2014-05-19T16:00:00"/>
    <b v="0"/>
    <n v="126"/>
    <b v="1"/>
    <s v="theater/plays"/>
    <n v="106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x v="0"/>
    <d v="2015-08-28T22:59:00"/>
    <b v="0"/>
    <n v="6"/>
    <b v="1"/>
    <s v="theater/plays"/>
    <n v="101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x v="3"/>
    <d v="2014-06-27T00:14:1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x v="3"/>
    <d v="2014-08-08T13:53:24"/>
    <b v="0"/>
    <n v="39"/>
    <b v="1"/>
    <s v="theater/plays"/>
    <n v="109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x v="0"/>
    <d v="2015-06-21T17:25:00"/>
    <b v="0"/>
    <n v="62"/>
    <b v="1"/>
    <s v="theater/plays"/>
    <n v="118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x v="3"/>
    <d v="2014-11-27T10:21:2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x v="0"/>
    <d v="2015-03-01T23:59:00"/>
    <b v="0"/>
    <n v="274"/>
    <b v="1"/>
    <s v="theater/plays"/>
    <n v="128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x v="3"/>
    <d v="2014-09-18T19:00:00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x v="0"/>
    <d v="2015-11-30T17:30:00"/>
    <b v="0"/>
    <n v="14"/>
    <b v="1"/>
    <s v="theater/plays"/>
    <n v="129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x v="2"/>
    <d v="2016-06-05T21:00:00"/>
    <b v="0"/>
    <n v="60"/>
    <b v="1"/>
    <s v="theater/plays"/>
    <n v="107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x v="3"/>
    <d v="2015-01-11T15:53:30"/>
    <b v="0"/>
    <n v="33"/>
    <b v="1"/>
    <s v="theater/plays"/>
    <n v="100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x v="3"/>
    <d v="2015-02-13T09:48:3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x v="2"/>
    <d v="2016-05-10T06:10: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x v="2"/>
    <d v="2016-03-02T14:21:27"/>
    <b v="0"/>
    <n v="136"/>
    <b v="1"/>
    <s v="theater/plays"/>
    <n v="111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x v="3"/>
    <d v="2014-10-15T09:26:5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x v="3"/>
    <d v="2014-09-30T11:00:00"/>
    <b v="0"/>
    <n v="18"/>
    <b v="1"/>
    <s v="theater/plays"/>
    <n v="121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x v="0"/>
    <d v="2015-06-04T07:59:53"/>
    <b v="0"/>
    <n v="39"/>
    <b v="1"/>
    <s v="theater/plays"/>
    <n v="100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x v="2"/>
    <d v="2016-07-10T17:59:00"/>
    <b v="0"/>
    <n v="21"/>
    <b v="1"/>
    <s v="theater/plays"/>
    <n v="109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x v="2"/>
    <d v="2016-08-13T01:59:00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x v="2"/>
    <d v="2016-05-31T11:33:14"/>
    <b v="0"/>
    <n v="27"/>
    <b v="1"/>
    <s v="theater/plays"/>
    <n v="13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x v="3"/>
    <d v="2014-06-23T13:00:00"/>
    <b v="0"/>
    <n v="35"/>
    <b v="1"/>
    <s v="theater/plays"/>
    <n v="103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x v="3"/>
    <d v="2014-09-12T16:55: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x v="2"/>
    <d v="2016-07-22T00:26:00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x v="3"/>
    <d v="2014-07-03T22:24:4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x v="3"/>
    <d v="2014-06-25T11:59:06"/>
    <b v="0"/>
    <n v="35"/>
    <b v="1"/>
    <s v="theater/plays"/>
    <n v="108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x v="0"/>
    <d v="2015-04-03T08:49:48"/>
    <b v="0"/>
    <n v="27"/>
    <b v="1"/>
    <s v="theater/plays"/>
    <n v="141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x v="3"/>
    <d v="2014-06-15T11:00:00"/>
    <b v="0"/>
    <n v="21"/>
    <b v="1"/>
    <s v="theater/plays"/>
    <n v="11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x v="0"/>
    <d v="2015-05-31T01:59:00"/>
    <b v="0"/>
    <n v="104"/>
    <b v="1"/>
    <s v="theater/plays"/>
    <n v="15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x v="2"/>
    <d v="2016-06-04T12:42:46"/>
    <b v="0"/>
    <n v="19"/>
    <b v="1"/>
    <s v="theater/plays"/>
    <n v="102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x v="0"/>
    <d v="2015-05-25T22:59:00"/>
    <b v="0"/>
    <n v="97"/>
    <b v="1"/>
    <s v="theater/plays"/>
    <n v="102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x v="0"/>
    <d v="2015-03-31T07:52:00"/>
    <b v="0"/>
    <n v="27"/>
    <b v="1"/>
    <s v="theater/plays"/>
    <n v="103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x v="0"/>
    <d v="2016-01-21T16:18:29"/>
    <b v="0"/>
    <n v="24"/>
    <b v="1"/>
    <s v="theater/plays"/>
    <n v="156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x v="0"/>
    <d v="2015-05-09T15:47:2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x v="0"/>
    <d v="2015-02-27T12:11:15"/>
    <b v="0"/>
    <n v="46"/>
    <b v="1"/>
    <s v="theater/plays"/>
    <n v="239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x v="0"/>
    <d v="2015-06-22T12:31:0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x v="0"/>
    <d v="2015-07-02T18:50:06"/>
    <b v="0"/>
    <n v="40"/>
    <b v="1"/>
    <s v="theater/plays"/>
    <n v="105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x v="3"/>
    <d v="2014-11-05T18:28:04"/>
    <b v="0"/>
    <n v="44"/>
    <b v="1"/>
    <s v="theater/plays"/>
    <n v="101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x v="2"/>
    <d v="2016-02-11T17:59:00"/>
    <b v="0"/>
    <n v="35"/>
    <b v="1"/>
    <s v="theater/plays"/>
    <n v="11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x v="3"/>
    <d v="2014-11-30T14:04:22"/>
    <b v="0"/>
    <n v="63"/>
    <b v="1"/>
    <s v="theater/plays"/>
    <n v="102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x v="2"/>
    <d v="2016-05-04T18:00:00"/>
    <b v="0"/>
    <n v="89"/>
    <b v="1"/>
    <s v="theater/plays"/>
    <n v="103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x v="2"/>
    <d v="2016-02-18T16:30:00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x v="2"/>
    <d v="2016-04-29T16:00:00"/>
    <b v="0"/>
    <n v="46"/>
    <b v="1"/>
    <s v="theater/plays"/>
    <n v="33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x v="2"/>
    <d v="2016-10-19T23:55:00"/>
    <b v="0"/>
    <n v="33"/>
    <b v="1"/>
    <s v="theater/plays"/>
    <n v="1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x v="0"/>
    <d v="2015-08-18T23:06:16"/>
    <b v="0"/>
    <n v="31"/>
    <b v="0"/>
    <s v="theater/plays"/>
    <n v="9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x v="0"/>
    <d v="2015-03-22T22:55: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x v="0"/>
    <d v="2015-08-17T11:15: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x v="3"/>
    <d v="2015-01-09T22:23:00"/>
    <b v="0"/>
    <n v="12"/>
    <b v="0"/>
    <s v="theater/plays"/>
    <n v="11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x v="3"/>
    <d v="2015-01-24T07:00:00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x v="0"/>
    <d v="2015-04-18T17:30:00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x v="0"/>
    <d v="2015-05-25T16:38:1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x v="0"/>
    <d v="2015-05-28T11:38:0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x v="0"/>
    <d v="2015-03-23T13:00:00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x v="0"/>
    <d v="2015-11-12T01:59:00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x v="3"/>
    <d v="2014-07-15T17:00:00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x v="2"/>
    <d v="2016-07-17T05:47:48"/>
    <b v="0"/>
    <n v="8"/>
    <b v="0"/>
    <s v="theater/plays"/>
    <n v="20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x v="3"/>
    <d v="2014-08-11T20:53:58"/>
    <b v="0"/>
    <n v="14"/>
    <b v="0"/>
    <s v="theater/plays"/>
    <n v="18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x v="0"/>
    <d v="2015-12-17T17:05: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x v="3"/>
    <d v="2014-09-06T00:09:0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x v="3"/>
    <d v="2014-07-03T12:02:4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x v="3"/>
    <d v="2014-07-04T22:59:00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x v="3"/>
    <d v="2014-08-10T11:45: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x v="2"/>
    <d v="2016-10-08T04:20: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x v="0"/>
    <d v="2015-07-05T17:59:00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x v="2"/>
    <d v="2016-02-16T00:59:00"/>
    <b v="0"/>
    <n v="52"/>
    <b v="1"/>
    <s v="theater/musical"/>
    <n v="104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x v="2"/>
    <d v="2016-04-28T22:59:00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x v="0"/>
    <d v="2015-02-10T02:59:00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x v="2"/>
    <d v="2016-04-02T18:51:13"/>
    <b v="0"/>
    <n v="11"/>
    <b v="1"/>
    <s v="theater/musical"/>
    <n v="133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x v="2"/>
    <d v="2016-10-16T16:00:00"/>
    <b v="0"/>
    <n v="15"/>
    <b v="1"/>
    <s v="theater/musical"/>
    <n v="113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x v="0"/>
    <d v="2015-06-02T19:00:00"/>
    <b v="0"/>
    <n v="30"/>
    <b v="1"/>
    <s v="theater/musical"/>
    <n v="103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x v="3"/>
    <d v="2014-07-25T23:59:00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x v="2"/>
    <d v="2016-04-15T15:48:27"/>
    <b v="0"/>
    <n v="28"/>
    <b v="1"/>
    <s v="theater/musical"/>
    <n v="130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x v="3"/>
    <d v="2014-06-11T14:33:18"/>
    <b v="0"/>
    <n v="17"/>
    <b v="1"/>
    <s v="theater/musical"/>
    <n v="10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x v="3"/>
    <d v="2014-12-01T15:25: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x v="3"/>
    <d v="2014-05-19T00:00:00"/>
    <b v="0"/>
    <n v="26"/>
    <b v="1"/>
    <s v="theater/musical"/>
    <n v="102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x v="0"/>
    <d v="2015-08-25T21:35:53"/>
    <b v="0"/>
    <n v="88"/>
    <b v="1"/>
    <s v="theater/musical"/>
    <n v="110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x v="3"/>
    <d v="2014-05-05T07:36:26"/>
    <b v="0"/>
    <n v="91"/>
    <b v="1"/>
    <s v="theater/musical"/>
    <n v="101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x v="0"/>
    <d v="2015-08-10T18:00:00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x v="0"/>
    <d v="2015-08-02T14:31:29"/>
    <b v="0"/>
    <n v="28"/>
    <b v="1"/>
    <s v="theater/musical"/>
    <n v="106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x v="0"/>
    <d v="2015-04-01T12:00: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x v="2"/>
    <d v="2016-05-28T19:36:00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x v="3"/>
    <d v="2014-07-30T13:38:02"/>
    <b v="0"/>
    <n v="107"/>
    <b v="1"/>
    <s v="theater/musical"/>
    <n v="113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x v="3"/>
    <d v="2014-07-02T23:00:45"/>
    <b v="0"/>
    <n v="96"/>
    <b v="1"/>
    <s v="theater/musical"/>
    <n v="103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x v="0"/>
    <d v="2015-02-28T23:59:00"/>
    <b v="0"/>
    <n v="56"/>
    <b v="1"/>
    <s v="theater/musical"/>
    <n v="117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x v="3"/>
    <d v="2014-06-12T12:28:10"/>
    <b v="0"/>
    <n v="58"/>
    <b v="1"/>
    <s v="theater/musical"/>
    <n v="10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x v="2"/>
    <d v="2016-04-15T09:21:1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x v="0"/>
    <d v="2015-06-13T17:20: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x v="2"/>
    <d v="2016-05-17T19:00:00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x v="2"/>
    <d v="2016-11-29T01:00:00"/>
    <b v="0"/>
    <n v="33"/>
    <b v="1"/>
    <s v="theater/musical"/>
    <n v="110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x v="2"/>
    <d v="2016-11-14T21:08:00"/>
    <b v="0"/>
    <n v="57"/>
    <b v="1"/>
    <s v="theater/musical"/>
    <n v="108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x v="0"/>
    <d v="2015-04-09T14:00: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x v="0"/>
    <d v="2015-04-08T23:00:00"/>
    <b v="0"/>
    <n v="14"/>
    <b v="1"/>
    <s v="theater/musical"/>
    <n v="100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x v="3"/>
    <d v="2014-07-31T20:00:00"/>
    <b v="0"/>
    <n v="94"/>
    <b v="1"/>
    <s v="theater/musical"/>
    <n v="107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x v="3"/>
    <d v="2014-09-26T23:00:00"/>
    <b v="0"/>
    <n v="59"/>
    <b v="1"/>
    <s v="theater/musical"/>
    <n v="143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x v="3"/>
    <d v="2015-02-14T14:39:40"/>
    <b v="0"/>
    <n v="36"/>
    <b v="1"/>
    <s v="theater/musical"/>
    <n v="105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x v="2"/>
    <d v="2016-03-26T11:39:00"/>
    <b v="0"/>
    <n v="115"/>
    <b v="1"/>
    <s v="theater/musical"/>
    <n v="104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x v="0"/>
    <d v="2015-07-13T15:06:0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x v="3"/>
    <d v="2014-09-08T16:11:25"/>
    <b v="0"/>
    <n v="52"/>
    <b v="1"/>
    <s v="theater/musical"/>
    <n v="110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x v="2"/>
    <d v="2016-07-24T18:00:00"/>
    <b v="0"/>
    <n v="27"/>
    <b v="1"/>
    <s v="theater/musical"/>
    <n v="102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x v="2"/>
    <d v="2016-03-15T11:00:00"/>
    <b v="0"/>
    <n v="24"/>
    <b v="1"/>
    <s v="theater/musical"/>
    <n v="129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x v="2"/>
    <d v="2016-07-10T18:32:1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x v="2"/>
    <d v="2016-08-02T05:03:00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x v="2"/>
    <d v="2016-05-26T19:54:35"/>
    <b v="0"/>
    <n v="71"/>
    <b v="1"/>
    <s v="theater/musical"/>
    <n v="111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x v="0"/>
    <d v="2015-07-10T22:59:00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x v="0"/>
    <d v="2015-12-23T11:18:00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x v="0"/>
    <d v="2015-06-15T14:10: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x v="2"/>
    <d v="2016-11-22T12:00: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x v="3"/>
    <d v="2014-07-06T11:36:3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x v="0"/>
    <d v="2015-07-15T05:43:4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x v="3"/>
    <d v="2014-12-16T17:32:0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x v="0"/>
    <d v="2015-06-07T08:55: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x v="0"/>
    <d v="2015-08-28T17:30:0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x v="2"/>
    <d v="2017-01-13T19:42:3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x v="0"/>
    <d v="2015-04-20T16:09:25"/>
    <b v="0"/>
    <n v="37"/>
    <b v="0"/>
    <s v="theater/musical"/>
    <n v="90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x v="3"/>
    <d v="2014-08-10T12:20: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x v="2"/>
    <d v="2016-03-11T17:20: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x v="3"/>
    <d v="2015-01-10T23:59:00"/>
    <b v="0"/>
    <n v="16"/>
    <b v="0"/>
    <s v="theater/musical"/>
    <n v="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x v="3"/>
    <d v="2015-01-02T11:13:36"/>
    <b v="0"/>
    <n v="9"/>
    <b v="0"/>
    <s v="theater/musical"/>
    <n v="9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x v="0"/>
    <d v="2015-10-21T22:01:4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x v="2"/>
    <d v="2016-03-04T18:19:2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x v="2"/>
    <d v="2016-07-31T02:00:00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x v="3"/>
    <d v="2014-09-27T16:17:2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x v="3"/>
    <d v="2014-06-29T01:13:0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x v="0"/>
    <d v="2015-04-03T16:48:59"/>
    <b v="0"/>
    <n v="9"/>
    <b v="0"/>
    <s v="theater/musical"/>
    <n v="30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x v="0"/>
    <d v="2015-04-25T04:53:3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x v="3"/>
    <d v="2014-07-30T18:00:00"/>
    <b v="0"/>
    <n v="38"/>
    <b v="1"/>
    <s v="theater/plays"/>
    <n v="101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x v="0"/>
    <d v="2015-03-21T14:22:38"/>
    <b v="0"/>
    <n v="26"/>
    <b v="1"/>
    <s v="theater/plays"/>
    <n v="122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x v="2"/>
    <d v="2016-05-31T06:00:00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x v="0"/>
    <d v="2015-05-31T22:59:00"/>
    <b v="0"/>
    <n v="11"/>
    <b v="1"/>
    <s v="theater/plays"/>
    <n v="110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x v="2"/>
    <d v="2016-06-14T16:43:00"/>
    <b v="0"/>
    <n v="27"/>
    <b v="1"/>
    <s v="theater/plays"/>
    <n v="101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x v="0"/>
    <d v="2015-03-31T22:59:00"/>
    <b v="0"/>
    <n v="34"/>
    <b v="1"/>
    <s v="theater/plays"/>
    <n v="140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x v="0"/>
    <d v="2015-08-20T18:00:00"/>
    <b v="0"/>
    <n v="20"/>
    <b v="1"/>
    <s v="theater/plays"/>
    <n v="100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x v="3"/>
    <d v="2014-07-17T11:33:43"/>
    <b v="0"/>
    <n v="37"/>
    <b v="1"/>
    <s v="theater/plays"/>
    <n v="119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x v="0"/>
    <d v="2015-10-23T22:59:00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x v="0"/>
    <d v="2015-03-12T14:13:0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x v="0"/>
    <d v="2015-07-17T16:02:00"/>
    <b v="0"/>
    <n v="26"/>
    <b v="1"/>
    <s v="theater/plays"/>
    <n v="106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x v="0"/>
    <d v="2015-07-05T10:38:3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x v="0"/>
    <d v="2016-01-03T23:20:07"/>
    <b v="0"/>
    <n v="46"/>
    <b v="1"/>
    <s v="theater/plays"/>
    <n v="105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x v="0"/>
    <d v="2016-01-19T17:59:00"/>
    <b v="0"/>
    <n v="76"/>
    <b v="1"/>
    <s v="theater/plays"/>
    <n v="110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x v="0"/>
    <d v="2015-07-19T22:59:00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x v="2"/>
    <d v="2016-08-01T08:41:00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x v="0"/>
    <d v="2015-06-16T20:40:14"/>
    <b v="0"/>
    <n v="49"/>
    <b v="1"/>
    <s v="theater/plays"/>
    <n v="105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x v="0"/>
    <d v="2015-05-07T05:09:5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x v="0"/>
    <d v="2015-03-26T19:00:00"/>
    <b v="0"/>
    <n v="65"/>
    <b v="1"/>
    <s v="theater/plays"/>
    <n v="153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x v="3"/>
    <d v="2014-12-31T08:39:4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x v="2"/>
    <d v="2016-08-31T15:46:11"/>
    <b v="0"/>
    <n v="8"/>
    <b v="1"/>
    <s v="theater/plays"/>
    <n v="100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x v="2"/>
    <d v="2016-05-27T12:46:5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x v="3"/>
    <d v="2014-11-05T16:22:25"/>
    <b v="0"/>
    <n v="9"/>
    <b v="1"/>
    <s v="theater/plays"/>
    <n v="106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x v="2"/>
    <d v="2016-02-19T21:45:35"/>
    <b v="0"/>
    <n v="9"/>
    <b v="1"/>
    <s v="theater/plays"/>
    <n v="105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x v="3"/>
    <d v="2014-12-01T14:09:00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x v="0"/>
    <d v="2015-06-18T05:41:07"/>
    <b v="0"/>
    <n v="57"/>
    <b v="1"/>
    <s v="theater/plays"/>
    <n v="109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x v="2"/>
    <d v="2016-04-21T17:36:4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x v="2"/>
    <d v="2016-08-02T23:09:00"/>
    <b v="0"/>
    <n v="14"/>
    <b v="1"/>
    <s v="theater/plays"/>
    <n v="113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x v="0"/>
    <d v="2015-07-03T13:22:38"/>
    <b v="0"/>
    <n v="17"/>
    <b v="1"/>
    <s v="theater/plays"/>
    <n v="102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x v="0"/>
    <d v="2015-05-22T12:03:2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x v="0"/>
    <d v="2015-07-29T22:25:24"/>
    <b v="0"/>
    <n v="32"/>
    <b v="1"/>
    <s v="theater/plays"/>
    <n v="101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x v="2"/>
    <d v="2016-03-28T10:50: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x v="3"/>
    <d v="2014-07-20T13:51:27"/>
    <b v="1"/>
    <n v="34"/>
    <b v="0"/>
    <s v="theater/plays"/>
    <n v="9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x v="3"/>
    <d v="2014-05-11T06:50:52"/>
    <b v="1"/>
    <n v="23"/>
    <b v="0"/>
    <s v="theater/plays"/>
    <n v="22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x v="3"/>
    <d v="2014-05-31T20:44:24"/>
    <b v="1"/>
    <n v="19"/>
    <b v="0"/>
    <s v="theater/plays"/>
    <n v="21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x v="3"/>
    <d v="2014-06-03T01:59:00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x v="0"/>
    <d v="2015-10-01T10:02:54"/>
    <b v="1"/>
    <n v="12"/>
    <b v="0"/>
    <s v="theater/plays"/>
    <n v="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x v="3"/>
    <d v="2014-10-04T01:59:00"/>
    <b v="1"/>
    <n v="8"/>
    <b v="0"/>
    <s v="theater/plays"/>
    <n v="3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x v="0"/>
    <d v="2015-07-19T00:23:11"/>
    <b v="1"/>
    <n v="9"/>
    <b v="0"/>
    <s v="theater/plays"/>
    <n v="16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x v="0"/>
    <d v="2015-10-18T14:36:29"/>
    <b v="1"/>
    <n v="43"/>
    <b v="0"/>
    <s v="theater/plays"/>
    <n v="16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x v="0"/>
    <d v="2015-06-11T13:24:44"/>
    <b v="1"/>
    <n v="28"/>
    <b v="0"/>
    <s v="theater/plays"/>
    <n v="7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x v="3"/>
    <d v="2014-12-31T21:59:0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x v="0"/>
    <d v="2015-07-17T05:32:5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x v="0"/>
    <d v="2015-03-26T22:34:3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x v="3"/>
    <d v="2014-09-01T15:09:3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x v="0"/>
    <d v="2015-05-09T16:14:1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x v="0"/>
    <d v="2015-03-26T17:17:5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x v="0"/>
    <d v="2015-03-08T11:50: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x v="3"/>
    <d v="2014-08-01T12:12:0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x v="0"/>
    <d v="2015-05-22T16:00:00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x v="3"/>
    <d v="2014-06-25T16:00:00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x v="3"/>
    <d v="2014-08-12T10:51:50"/>
    <b v="0"/>
    <n v="13"/>
    <b v="0"/>
    <s v="theater/plays"/>
    <n v="1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x v="3861"/>
    <x v="3"/>
    <d v="2014-11-12T16:47:00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x v="2"/>
    <d v="2016-09-12T11:59:00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x v="0"/>
    <d v="2015-11-05T11:11:4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x v="0"/>
    <d v="2015-11-17T17:24:1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x v="3"/>
    <d v="2014-08-30T00:30:00"/>
    <b v="0"/>
    <n v="14"/>
    <b v="0"/>
    <s v="theater/plays"/>
    <n v="27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x v="2"/>
    <d v="2016-03-22T22:29:00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x v="2"/>
    <d v="2016-06-18T14:32:1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x v="3"/>
    <d v="2014-09-08T10:50: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x v="0"/>
    <d v="2015-03-13T22:11:00"/>
    <b v="0"/>
    <n v="15"/>
    <b v="0"/>
    <s v="theater/musical"/>
    <n v="3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x v="3"/>
    <d v="2014-07-02T23:07:5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x v="1"/>
    <d v="2017-03-29T12:44:10"/>
    <b v="0"/>
    <n v="3"/>
    <b v="0"/>
    <s v="theater/musical"/>
    <n v="3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x v="0"/>
    <d v="2015-08-13T22:29:5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x v="0"/>
    <d v="2015-10-08T11:42:1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x v="0"/>
    <d v="2015-01-23T20:00:00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x v="2"/>
    <d v="2016-09-03T05:00:00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x v="2"/>
    <d v="2016-02-02T09:58:48"/>
    <b v="0"/>
    <n v="46"/>
    <b v="0"/>
    <s v="theater/musical"/>
    <n v="53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x v="2"/>
    <d v="2016-12-08T11:15:52"/>
    <b v="0"/>
    <n v="14"/>
    <b v="0"/>
    <s v="theater/musical"/>
    <n v="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x v="0"/>
    <d v="2015-06-29T22:59:00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x v="3"/>
    <d v="2015-01-25T15:39:5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x v="3"/>
    <d v="2014-07-30T18:00:00"/>
    <b v="0"/>
    <n v="17"/>
    <b v="0"/>
    <s v="theater/musical"/>
    <n v="13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x v="1"/>
    <d v="2017-02-19T19:26:3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x v="2"/>
    <d v="2016-01-31T18:03:0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x v="3"/>
    <d v="2014-09-02T09:27:4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x v="0"/>
    <d v="2015-03-27T12:59:5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x v="2"/>
    <d v="2016-05-09T17:49:51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n v="1415683702"/>
    <x v="3886"/>
    <x v="3"/>
    <d v="2014-12-11T00:28:2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x v="0"/>
    <d v="2015-05-01T17:00:00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x v="1"/>
    <d v="2017-02-26T08:05:58"/>
    <b v="0"/>
    <n v="14"/>
    <b v="0"/>
    <s v="theater/plays"/>
    <n v="27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x v="3"/>
    <d v="2015-01-04T18:26:00"/>
    <b v="0"/>
    <n v="9"/>
    <b v="0"/>
    <s v="theater/plays"/>
    <n v="1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x v="0"/>
    <d v="2015-08-15T13:12:2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x v="0"/>
    <d v="2015-03-22T23:59:00"/>
    <b v="0"/>
    <n v="7"/>
    <b v="0"/>
    <s v="theater/plays"/>
    <n v="33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x v="3"/>
    <d v="2014-08-24T02:00:00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x v="3"/>
    <d v="2014-07-01T01:00:00"/>
    <b v="0"/>
    <n v="84"/>
    <b v="0"/>
    <s v="theater/plays"/>
    <n v="22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x v="2"/>
    <d v="2016-12-05T23:59:00"/>
    <b v="0"/>
    <n v="11"/>
    <b v="0"/>
    <s v="theater/plays"/>
    <n v="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x v="0"/>
    <d v="2015-02-28T01:00: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x v="3"/>
    <d v="2014-06-16T23:36:1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x v="3"/>
    <d v="2015-01-08T15:58:0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x v="0"/>
    <d v="2015-08-17T11:00:00"/>
    <b v="0"/>
    <n v="16"/>
    <b v="0"/>
    <s v="theater/plays"/>
    <n v="33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x v="3"/>
    <d v="2014-08-12T13:36:0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x v="0"/>
    <d v="2015-06-10T21:13:1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x v="0"/>
    <d v="2015-12-19T14:49:5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x v="2"/>
    <d v="2016-11-14T07:14:02"/>
    <b v="0"/>
    <n v="31"/>
    <b v="0"/>
    <s v="theater/plays"/>
    <n v="49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x v="0"/>
    <d v="2015-08-14T14:38:00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x v="0"/>
    <d v="2015-04-15T00:04: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x v="0"/>
    <d v="2015-06-11T18:00:00"/>
    <b v="0"/>
    <n v="7"/>
    <b v="0"/>
    <s v="theater/plays"/>
    <n v="12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x v="0"/>
    <d v="2015-06-26T08:25:00"/>
    <b v="0"/>
    <n v="16"/>
    <b v="0"/>
    <s v="theater/plays"/>
    <n v="67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x v="3"/>
    <d v="2014-10-26T15:08:00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x v="3"/>
    <d v="2014-07-28T22:14:5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x v="3"/>
    <d v="2014-09-11T03:37:2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x v="0"/>
    <d v="2015-09-07T13:09:57"/>
    <b v="0"/>
    <n v="3"/>
    <b v="0"/>
    <s v="theater/plays"/>
    <n v="3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x v="3"/>
    <d v="2014-11-26T15:29:37"/>
    <b v="0"/>
    <n v="36"/>
    <b v="0"/>
    <s v="theater/plays"/>
    <n v="37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x v="0"/>
    <d v="2015-04-24T23:35:0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x v="0"/>
    <d v="2015-11-30T01:04:0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x v="0"/>
    <d v="2015-05-10T17:59:00"/>
    <b v="0"/>
    <n v="27"/>
    <b v="0"/>
    <s v="theater/plays"/>
    <n v="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x v="2"/>
    <d v="2016-06-01T18:38:2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x v="2"/>
    <d v="2016-06-03T06:19:1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x v="3"/>
    <d v="2014-09-11T07:39:2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x v="3"/>
    <d v="2014-08-04T11:00:00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x v="0"/>
    <d v="2016-01-17T19:00:00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x v="2"/>
    <d v="2016-11-13T05:17:4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x v="3"/>
    <d v="2014-10-26T13:00:00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x v="0"/>
    <d v="2015-03-02T18:00:00"/>
    <b v="0"/>
    <n v="6"/>
    <b v="0"/>
    <s v="theater/plays"/>
    <n v="8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x v="0"/>
    <d v="2015-04-09T18:31:11"/>
    <b v="0"/>
    <n v="17"/>
    <b v="0"/>
    <s v="theater/plays"/>
    <n v="1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x v="3"/>
    <d v="2014-06-26T18:02:0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x v="3"/>
    <d v="2014-07-30T15:53:5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x v="3"/>
    <d v="2014-12-26T21:02:2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x v="3"/>
    <d v="2014-08-09T01:25: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x v="0"/>
    <d v="2015-10-15T23:59:00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x v="2"/>
    <d v="2016-09-18T14:51:05"/>
    <b v="0"/>
    <n v="14"/>
    <b v="0"/>
    <s v="theater/plays"/>
    <n v="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x v="2"/>
    <d v="2016-04-01T01:00:0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x v="0"/>
    <d v="2015-09-05T22:38:2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x v="2"/>
    <d v="2016-03-15T22:02:4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x v="2"/>
    <d v="2016-07-16T19:43:00"/>
    <b v="0"/>
    <n v="12"/>
    <b v="0"/>
    <s v="theater/plays"/>
    <n v="16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x v="0"/>
    <d v="2015-10-01T08:00:00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x v="0"/>
    <d v="2015-10-04T10:45:46"/>
    <b v="0"/>
    <n v="23"/>
    <b v="0"/>
    <s v="theater/plays"/>
    <n v="44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x v="2"/>
    <d v="2016-12-01T02:18:4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x v="2"/>
    <d v="2016-07-11T10:09:2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x v="0"/>
    <d v="2015-06-27T16:44:1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x v="3"/>
    <d v="2014-10-06T23:30:00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x v="3"/>
    <d v="2015-01-02T06:49:1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x v="3"/>
    <d v="2014-11-24T20:00:00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x v="0"/>
    <d v="2015-06-16T16:41:5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x v="0"/>
    <d v="2015-11-02T11:50:00"/>
    <b v="0"/>
    <n v="13"/>
    <b v="0"/>
    <s v="theater/plays"/>
    <n v="36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x v="0"/>
    <d v="2015-08-27T10:54:3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x v="0"/>
    <d v="2015-05-15T14:14:2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x v="0"/>
    <d v="2015-02-28T03:00:00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x v="2"/>
    <d v="2016-10-01T22:25: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x v="3"/>
    <d v="2014-09-07T02:48:4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x v="0"/>
    <d v="2015-02-10T21:53:41"/>
    <b v="0"/>
    <n v="32"/>
    <b v="0"/>
    <s v="theater/plays"/>
    <n v="16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x v="2"/>
    <d v="2016-04-08T13:35:0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x v="2"/>
    <d v="2016-05-03T13:49:0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x v="0"/>
    <d v="2015-10-26T13:58:1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x v="2"/>
    <d v="2016-07-29T18:29:00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x v="3"/>
    <d v="2014-07-14T10:37:4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x v="0"/>
    <d v="2015-11-28T16:22:21"/>
    <b v="0"/>
    <n v="8"/>
    <b v="0"/>
    <s v="theater/plays"/>
    <n v="24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x v="2"/>
    <d v="2016-04-24T19:20:00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x v="2"/>
    <d v="2016-07-08T18:25: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x v="3"/>
    <d v="2014-08-02T09:00:00"/>
    <b v="0"/>
    <n v="16"/>
    <b v="0"/>
    <s v="theater/plays"/>
    <n v="32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x v="3"/>
    <d v="2014-09-28T13:55:56"/>
    <b v="0"/>
    <n v="12"/>
    <b v="0"/>
    <s v="theater/plays"/>
    <n v="24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x v="0"/>
    <d v="2016-01-03T15:17:3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x v="3"/>
    <d v="2014-05-08T16:23:3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x v="0"/>
    <d v="2015-11-28T09:54:5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x v="0"/>
    <d v="2015-11-17T23:41:5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x v="0"/>
    <d v="2015-04-19T11:19:4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x v="2"/>
    <d v="2016-04-13T23:39:4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x v="3"/>
    <d v="2014-07-23T21:59:00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x v="1"/>
    <d v="2017-03-06T01:58:2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x v="2"/>
    <d v="2016-05-22T14:34:33"/>
    <b v="0"/>
    <n v="11"/>
    <b v="0"/>
    <s v="theater/plays"/>
    <n v="11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x v="2"/>
    <d v="2016-08-28T22:55:00"/>
    <b v="0"/>
    <n v="6"/>
    <b v="0"/>
    <s v="theater/plays"/>
    <n v="7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x v="2"/>
    <d v="2016-04-17T15:43:3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x v="3"/>
    <d v="2014-07-21T07:52:06"/>
    <b v="0"/>
    <n v="6"/>
    <b v="0"/>
    <s v="theater/plays"/>
    <n v="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x v="3"/>
    <d v="2015-02-05T20:37:14"/>
    <b v="0"/>
    <n v="8"/>
    <b v="0"/>
    <s v="theater/plays"/>
    <n v="2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x v="2"/>
    <d v="2016-05-08T23:00:00"/>
    <b v="0"/>
    <n v="37"/>
    <b v="0"/>
    <s v="theater/plays"/>
    <n v="78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x v="2"/>
    <d v="2016-06-02T08:07:2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x v="2"/>
    <d v="2016-07-13T15:48:1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x v="3"/>
    <d v="2014-08-01T02:00:00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x v="2"/>
    <d v="2016-07-22T13:55: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x v="3"/>
    <d v="2015-01-31T10:25: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x v="0"/>
    <d v="2015-03-29T15:00:00"/>
    <b v="0"/>
    <n v="6"/>
    <b v="0"/>
    <s v="theater/plays"/>
    <n v="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x v="3"/>
    <d v="2014-07-05T09:22:2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x v="2"/>
    <d v="2016-07-16T23:19:0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x v="0"/>
    <d v="2015-07-07T14:26:2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x v="3"/>
    <d v="2014-05-20T01:59:00"/>
    <b v="0"/>
    <n v="46"/>
    <b v="0"/>
    <s v="theater/plays"/>
    <n v="3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x v="3"/>
    <d v="2014-11-07T19:00:00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x v="2"/>
    <d v="2016-02-20T16:05:00"/>
    <b v="0"/>
    <n v="19"/>
    <b v="0"/>
    <s v="theater/plays"/>
    <n v="32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x v="2"/>
    <d v="2016-05-06T08:04:00"/>
    <b v="0"/>
    <n v="13"/>
    <b v="0"/>
    <s v="theater/plays"/>
    <n v="10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x v="3"/>
    <d v="2014-05-16T17:11:30"/>
    <b v="0"/>
    <n v="13"/>
    <b v="0"/>
    <s v="theater/plays"/>
    <n v="38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x v="0"/>
    <d v="2015-08-28T20:56:5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x v="0"/>
    <d v="2015-11-08T13:59:4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x v="2"/>
    <d v="2016-03-02T11:08:1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x v="0"/>
    <d v="2015-05-31T10:28:0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x v="0"/>
    <d v="2015-12-11T18:34:19"/>
    <b v="0"/>
    <n v="9"/>
    <b v="0"/>
    <s v="theater/plays"/>
    <n v="5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x v="0"/>
    <d v="2015-05-13T15:45: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x v="3"/>
    <d v="2014-07-19T04:21:3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x v="0"/>
    <d v="2015-02-14T06:27:00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x v="3"/>
    <d v="2014-11-20T11:04:00"/>
    <b v="0"/>
    <n v="17"/>
    <b v="0"/>
    <s v="theater/plays"/>
    <n v="17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x v="0"/>
    <d v="2015-04-05T03:23:4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x v="0"/>
    <d v="2015-03-28T17:07:06"/>
    <b v="0"/>
    <n v="12"/>
    <b v="0"/>
    <s v="theater/plays"/>
    <n v="57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x v="3"/>
    <d v="2014-08-31T14:51:49"/>
    <b v="0"/>
    <n v="14"/>
    <b v="0"/>
    <s v="theater/plays"/>
    <n v="17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x v="4000"/>
    <x v="2"/>
    <d v="2016-05-07T09:29:1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x v="1"/>
    <d v="2017-03-01T14:00:00"/>
    <b v="0"/>
    <n v="14"/>
    <b v="0"/>
    <s v="theater/plays"/>
    <n v="38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x v="3"/>
    <d v="2014-09-26T20:02:4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x v="0"/>
    <d v="2015-02-15T09:05: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x v="4004"/>
    <x v="3"/>
    <d v="2014-10-07T22:54:1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x v="3"/>
    <d v="2014-10-20T14:23:0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x v="2"/>
    <d v="2016-02-16T13:33:0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x v="3"/>
    <d v="2014-08-26T11:28:00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x v="0"/>
    <d v="2015-07-22T18:08:2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x v="3"/>
    <d v="2014-09-09T11:49:2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x v="3"/>
    <d v="2014-10-26T13:29:26"/>
    <b v="0"/>
    <n v="38"/>
    <b v="0"/>
    <s v="theater/plays"/>
    <n v="24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x v="3"/>
    <d v="2015-01-28T08:04:3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x v="0"/>
    <d v="2015-05-02T08:04:0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x v="0"/>
    <d v="2015-02-16T02:13:4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x v="2"/>
    <d v="2016-03-05T00:54:2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x v="0"/>
    <d v="2015-07-19T13:44:2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x v="3"/>
    <d v="2014-09-17T15:56:4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x v="3"/>
    <d v="2014-09-04T11:07:5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x v="2"/>
    <d v="2016-10-07T16:51:4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x v="2"/>
    <d v="2016-04-15T11:28:00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x v="0"/>
    <d v="2015-03-23T22:34:59"/>
    <b v="0"/>
    <n v="3"/>
    <b v="0"/>
    <s v="theater/plays"/>
    <n v="17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x v="3"/>
    <d v="2014-10-26T16:52:3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x v="3"/>
    <d v="2015-01-31T21:54:00"/>
    <b v="0"/>
    <n v="197"/>
    <b v="0"/>
    <s v="theater/plays"/>
    <n v="70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x v="2"/>
    <d v="2016-03-24T17:59: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x v="0"/>
    <d v="2015-08-31T11:04:5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x v="0"/>
    <d v="2015-07-26T00:42:1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x v="0"/>
    <d v="2015-12-04T11:43:5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x v="1"/>
    <d v="2017-02-22T20:00:00"/>
    <b v="0"/>
    <n v="7"/>
    <b v="0"/>
    <s v="theater/plays"/>
    <n v="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x v="3"/>
    <d v="2014-06-05T17:31:4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x v="0"/>
    <d v="2015-12-13T19:36:1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x v="2"/>
    <d v="2016-02-03T13:49:0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x v="3"/>
    <d v="2014-12-18T10:02:4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x v="0"/>
    <d v="2015-12-15T15:25: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x v="2"/>
    <d v="2016-10-02T04:00:00"/>
    <b v="0"/>
    <n v="94"/>
    <b v="0"/>
    <s v="theater/plays"/>
    <n v="26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x v="0"/>
    <d v="2015-04-03T16:44:1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x v="3"/>
    <d v="2014-10-21T16:11:2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x v="3"/>
    <d v="2014-07-01T17:30:00"/>
    <b v="0"/>
    <n v="17"/>
    <b v="0"/>
    <s v="theater/plays"/>
    <n v="4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x v="2"/>
    <d v="2016-05-24T09:25:00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x v="3"/>
    <d v="2014-10-17T14:10: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x v="0"/>
    <d v="2015-12-01T00:59:00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x v="0"/>
    <d v="2015-07-17T22:00:00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x v="2"/>
    <d v="2016-09-06T06:22:3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x v="3"/>
    <d v="2015-01-20T14:16:00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x v="3"/>
    <d v="2014-11-20T17:58:4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x v="0"/>
    <d v="2015-04-10T00:00:00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x v="3"/>
    <d v="2014-08-20T23:49:4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x v="3"/>
    <d v="2014-10-22T10:36:50"/>
    <b v="0"/>
    <n v="12"/>
    <b v="0"/>
    <s v="theater/plays"/>
    <n v="8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x v="3"/>
    <d v="2015-01-10T20:00:00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x v="2"/>
    <d v="2016-04-11T06:13:07"/>
    <b v="0"/>
    <n v="91"/>
    <b v="0"/>
    <s v="theater/plays"/>
    <n v="1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x v="0"/>
    <d v="2015-07-14T18:00: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x v="3"/>
    <d v="2014-10-23T10:16:3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x v="3"/>
    <d v="2014-05-09T01:53:00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x v="3"/>
    <d v="2014-10-13T16:05:16"/>
    <b v="0"/>
    <n v="13"/>
    <b v="0"/>
    <s v="theater/plays"/>
    <n v="38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x v="3"/>
    <d v="2014-11-15T15:00:00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x v="2"/>
    <d v="2016-09-30T23:00:00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x v="3"/>
    <d v="2014-06-19T10:33:51"/>
    <b v="0"/>
    <n v="21"/>
    <b v="0"/>
    <s v="theater/plays"/>
    <n v="18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x v="2"/>
    <d v="2016-07-03T14:59:00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x v="0"/>
    <d v="2015-11-25T18:00:00"/>
    <b v="0"/>
    <n v="6"/>
    <b v="0"/>
    <s v="theater/plays"/>
    <n v="2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x v="2"/>
    <d v="2016-03-31T22:59:00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x v="3"/>
    <d v="2014-09-15T22:00:00"/>
    <b v="0"/>
    <n v="7"/>
    <b v="0"/>
    <s v="theater/plays"/>
    <n v="3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x v="3"/>
    <d v="2014-06-23T11:00:00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x v="2"/>
    <d v="2016-04-20T21:23:4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x v="2"/>
    <d v="2016-07-02T12:44:28"/>
    <b v="0"/>
    <n v="3"/>
    <b v="0"/>
    <s v="theater/plays"/>
    <n v="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x v="3"/>
    <d v="2014-06-27T11:21:2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x v="0"/>
    <d v="2015-04-29T09:07:06"/>
    <b v="0"/>
    <n v="6"/>
    <b v="0"/>
    <s v="theater/plays"/>
    <n v="19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x v="3"/>
    <d v="2014-08-12T17:50: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x v="2"/>
    <d v="2016-05-18T19:56:2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x v="0"/>
    <d v="2015-09-27T21:49:10"/>
    <b v="0"/>
    <n v="17"/>
    <b v="0"/>
    <s v="theater/plays"/>
    <n v="61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x v="2"/>
    <d v="2017-01-13T18:05:00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x v="0"/>
    <d v="2015-02-28T07:00:00"/>
    <b v="0"/>
    <n v="13"/>
    <b v="0"/>
    <s v="theater/plays"/>
    <n v="3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x v="0"/>
    <d v="2015-02-28T22:00:0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x v="2"/>
    <d v="2016-12-26T14:18:5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x v="3"/>
    <d v="2014-08-21T13:35: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x v="0"/>
    <d v="2015-05-08T23:00:00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x v="0"/>
    <d v="2015-11-05T09:16:1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x v="3"/>
    <d v="2014-06-30T12:28:00"/>
    <b v="0"/>
    <n v="13"/>
    <b v="0"/>
    <s v="theater/plays"/>
    <n v="29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x v="3"/>
    <d v="2014-10-21T14:51:00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x v="2"/>
    <d v="2016-12-21T12:03:1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x v="2"/>
    <d v="2017-01-27T13:54:0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x v="2"/>
    <d v="2016-06-19T17:32:0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x v="2"/>
    <d v="2016-06-14T13:54:0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x v="0"/>
    <d v="2015-03-08T07:57:05"/>
    <b v="0"/>
    <n v="12"/>
    <b v="0"/>
    <s v="theater/plays"/>
    <n v="16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x v="0"/>
    <d v="2015-11-14T18:00:00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x v="0"/>
    <d v="2016-01-14T13:16:5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x v="2"/>
    <d v="2016-10-09T05:28:2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x v="0"/>
    <d v="2015-03-23T22:59:00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x v="0"/>
    <d v="2015-11-20T23:00:00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x v="4087"/>
    <x v="2"/>
    <d v="2016-07-17T12:49:4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x v="3"/>
    <d v="2015-01-16T05:26:00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x v="0"/>
    <d v="2015-05-31T12:35:00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x v="0"/>
    <d v="2015-08-07T10:00:00"/>
    <b v="0"/>
    <n v="3"/>
    <b v="0"/>
    <s v="theater/plays"/>
    <n v="3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x v="3"/>
    <d v="2015-01-16T07:09:1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x v="0"/>
    <d v="2015-04-04T22:40: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x v="0"/>
    <d v="2015-08-22T14:34:5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x v="3"/>
    <d v="2014-10-21T23:59: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x v="2"/>
    <d v="2016-12-18T19:45: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x v="1"/>
    <d v="2017-02-28T03:51:00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x v="0"/>
    <d v="2016-01-31T18:55:00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x v="2"/>
    <d v="2016-06-04T12:19:5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x v="2"/>
    <d v="2016-09-02T15:24:3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x v="3"/>
    <d v="2014-10-24T21:59:5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x v="2"/>
    <d v="2017-01-25T16:41:2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x v="2"/>
    <d v="2016-05-15T15:21:13"/>
    <b v="0"/>
    <n v="6"/>
    <b v="0"/>
    <s v="theater/plays"/>
    <n v="27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x v="0"/>
    <d v="2015-08-26T13:32:00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x v="2"/>
    <d v="2016-10-27T01:40:34"/>
    <b v="0"/>
    <n v="14"/>
    <b v="0"/>
    <s v="theater/plays"/>
    <n v="21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x v="2"/>
    <d v="2016-12-25T19:15:09"/>
    <b v="0"/>
    <n v="6"/>
    <b v="0"/>
    <s v="theater/plays"/>
    <n v="7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x v="0"/>
    <d v="2015-04-01T20:00:00"/>
    <b v="0"/>
    <n v="33"/>
    <b v="0"/>
    <s v="theater/plays"/>
    <n v="71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x v="3"/>
    <d v="2014-09-24T17:00: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x v="1"/>
    <d v="2017-03-03T00:00:00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x v="0"/>
    <d v="2015-11-29T08:56:4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x v="2"/>
    <d v="2016-07-21T10:02:31"/>
    <b v="0"/>
    <n v="6"/>
    <b v="0"/>
    <s v="theater/plays"/>
    <n v="29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x v="0"/>
    <d v="2015-02-23T22:15:40"/>
    <b v="0"/>
    <n v="6"/>
    <b v="0"/>
    <s v="theater/plays"/>
    <n v="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x v="2"/>
    <d v="2016-02-27T19:00:00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x v="0"/>
    <d v="2016-01-08T01:34:00"/>
    <b v="0"/>
    <n v="3"/>
    <b v="0"/>
    <s v="theater/plays"/>
    <n v="0"/>
    <n v="1"/>
    <x v="1"/>
    <s v="plays"/>
  </r>
  <r>
    <m/>
    <m/>
    <m/>
    <m/>
    <m/>
    <x v="4"/>
    <m/>
    <m/>
    <m/>
    <m/>
    <x v="4114"/>
    <x v="9"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C23BC5-C2E5-2F4C-822D-CFD085917E66}" name="PivotTable3" cacheId="7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 defaultSubtotal="0">
      <items count="4">
        <item x="0"/>
        <item x="3"/>
        <item x="2"/>
        <item x="1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9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168602-5AA5-B34E-94DC-D5B4DBE93237}" name="PivotTable6" cacheId="7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668BB5-BEA7-F242-855E-697EEA408134}" name="PivotTable10" cacheId="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9" hier="-1"/>
    <pageField fld="11" hier="-1"/>
  </pageFields>
  <dataFields count="1">
    <dataField name="Count of state" fld="5" subtotal="count" baseField="0" baseItem="0"/>
  </dataFields>
  <chartFormats count="11">
    <chartFormat chart="0" format="6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F1" zoomScale="71" zoomScaleNormal="71" workbookViewId="0">
      <selection activeCell="K1" sqref="K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1.832031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1.6640625" bestFit="1" customWidth="1"/>
    <col min="11" max="11" width="23.33203125" style="8" customWidth="1"/>
    <col min="12" max="12" width="11.6640625" customWidth="1"/>
    <col min="13" max="13" width="21.83203125" bestFit="1" customWidth="1"/>
    <col min="14" max="14" width="15.5" customWidth="1"/>
    <col min="15" max="15" width="24.5" customWidth="1"/>
    <col min="16" max="16" width="36.5" customWidth="1"/>
    <col min="17" max="17" width="41.1640625" customWidth="1"/>
    <col min="18" max="19" width="13.5" bestFit="1" customWidth="1"/>
    <col min="20" max="20" width="11" bestFit="1" customWidth="1"/>
    <col min="21" max="21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9" t="s">
        <v>8368</v>
      </c>
      <c r="L1" s="1" t="s">
        <v>8381</v>
      </c>
      <c r="M1" s="1" t="s">
        <v>8369</v>
      </c>
      <c r="N1" s="1" t="s">
        <v>8261</v>
      </c>
      <c r="O1" s="1" t="s">
        <v>8262</v>
      </c>
      <c r="P1" s="1" t="s">
        <v>8263</v>
      </c>
      <c r="Q1" s="1" t="s">
        <v>8264</v>
      </c>
      <c r="R1" s="1" t="s">
        <v>8306</v>
      </c>
      <c r="S1" s="1" t="s">
        <v>8307</v>
      </c>
      <c r="T1" s="1" t="s">
        <v>8308</v>
      </c>
      <c r="U1" s="1" t="s">
        <v>8359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8">
        <f>(J2/86400)+25569+(-5/24)</f>
        <v>42176.798738425925</v>
      </c>
      <c r="L2">
        <f>YEAR(K2)</f>
        <v>2015</v>
      </c>
      <c r="M2" s="8">
        <f>(I2/86400)+25569+(-5/24)</f>
        <v>42207.916666666664</v>
      </c>
      <c r="N2" t="b">
        <v>0</v>
      </c>
      <c r="O2">
        <v>182</v>
      </c>
      <c r="P2" t="b">
        <v>1</v>
      </c>
      <c r="Q2" t="s">
        <v>8265</v>
      </c>
      <c r="R2">
        <f t="shared" ref="R2:R65" si="0">ROUND(E2/D2*100,0)</f>
        <v>137</v>
      </c>
      <c r="S2">
        <f t="shared" ref="S2:S65" si="1">E2/O2</f>
        <v>63.917582417582416</v>
      </c>
      <c r="T2" t="s">
        <v>8309</v>
      </c>
      <c r="U2" t="s">
        <v>8310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8">
        <f>(J3/86400)+25569+(-5/24)</f>
        <v>42766.392164351848</v>
      </c>
      <c r="L3">
        <f t="shared" ref="L3:L66" si="2">YEAR(K3)</f>
        <v>2017</v>
      </c>
      <c r="M3" s="8">
        <f t="shared" ref="M2:M12" si="3">(I3/86400)+25569+(-5/24)</f>
        <v>42796.392164351848</v>
      </c>
      <c r="N3" t="b">
        <v>0</v>
      </c>
      <c r="O3">
        <v>79</v>
      </c>
      <c r="P3" t="b">
        <v>1</v>
      </c>
      <c r="Q3" t="s">
        <v>8265</v>
      </c>
      <c r="R3">
        <f t="shared" si="0"/>
        <v>143</v>
      </c>
      <c r="S3">
        <f t="shared" si="1"/>
        <v>185.48101265822785</v>
      </c>
      <c r="T3" t="s">
        <v>8309</v>
      </c>
      <c r="U3" t="s">
        <v>8310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8">
        <f>(J4/86400)+25569+(-5/24)</f>
        <v>42405.494016203702</v>
      </c>
      <c r="L4">
        <f t="shared" si="2"/>
        <v>2016</v>
      </c>
      <c r="M4" s="8">
        <f t="shared" si="3"/>
        <v>42415.494016203702</v>
      </c>
      <c r="N4" t="b">
        <v>0</v>
      </c>
      <c r="O4">
        <v>35</v>
      </c>
      <c r="P4" t="b">
        <v>1</v>
      </c>
      <c r="Q4" t="s">
        <v>8265</v>
      </c>
      <c r="R4">
        <f t="shared" si="0"/>
        <v>105</v>
      </c>
      <c r="S4">
        <f t="shared" si="1"/>
        <v>15</v>
      </c>
      <c r="T4" t="s">
        <v>8309</v>
      </c>
      <c r="U4" t="s">
        <v>8310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8">
        <f t="shared" ref="K5:K68" si="4">(J5/86400)+25569+(-5/24)</f>
        <v>41828.306793981479</v>
      </c>
      <c r="L5">
        <f t="shared" si="2"/>
        <v>2014</v>
      </c>
      <c r="M5" s="8">
        <f t="shared" si="3"/>
        <v>41858.306793981479</v>
      </c>
      <c r="N5" t="b">
        <v>0</v>
      </c>
      <c r="O5">
        <v>150</v>
      </c>
      <c r="P5" t="b">
        <v>1</v>
      </c>
      <c r="Q5" t="s">
        <v>8265</v>
      </c>
      <c r="R5">
        <f t="shared" si="0"/>
        <v>104</v>
      </c>
      <c r="S5">
        <f t="shared" si="1"/>
        <v>69.266666666666666</v>
      </c>
      <c r="T5" t="s">
        <v>8309</v>
      </c>
      <c r="U5" t="s">
        <v>8310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8">
        <f t="shared" si="4"/>
        <v>42327.625914351847</v>
      </c>
      <c r="L6">
        <f t="shared" si="2"/>
        <v>2015</v>
      </c>
      <c r="M6" s="8">
        <f t="shared" si="3"/>
        <v>42357.625914351847</v>
      </c>
      <c r="N6" t="b">
        <v>0</v>
      </c>
      <c r="O6">
        <v>284</v>
      </c>
      <c r="P6" t="b">
        <v>1</v>
      </c>
      <c r="Q6" t="s">
        <v>8265</v>
      </c>
      <c r="R6">
        <f t="shared" si="0"/>
        <v>123</v>
      </c>
      <c r="S6">
        <f t="shared" si="1"/>
        <v>190.55028169014085</v>
      </c>
      <c r="T6" t="s">
        <v>8309</v>
      </c>
      <c r="U6" t="s">
        <v>8310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8">
        <f t="shared" si="4"/>
        <v>42563.724618055552</v>
      </c>
      <c r="L7">
        <f t="shared" si="2"/>
        <v>2016</v>
      </c>
      <c r="M7" s="8">
        <f t="shared" si="3"/>
        <v>42580.024305555555</v>
      </c>
      <c r="N7" t="b">
        <v>0</v>
      </c>
      <c r="O7">
        <v>47</v>
      </c>
      <c r="P7" t="b">
        <v>1</v>
      </c>
      <c r="Q7" t="s">
        <v>8265</v>
      </c>
      <c r="R7">
        <f t="shared" si="0"/>
        <v>110</v>
      </c>
      <c r="S7">
        <f t="shared" si="1"/>
        <v>93.40425531914893</v>
      </c>
      <c r="T7" t="s">
        <v>8309</v>
      </c>
      <c r="U7" t="s">
        <v>8310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8">
        <f t="shared" si="4"/>
        <v>41793.864004629628</v>
      </c>
      <c r="L8">
        <f t="shared" si="2"/>
        <v>2014</v>
      </c>
      <c r="M8" s="8">
        <f t="shared" si="3"/>
        <v>41803.864004629628</v>
      </c>
      <c r="N8" t="b">
        <v>0</v>
      </c>
      <c r="O8">
        <v>58</v>
      </c>
      <c r="P8" t="b">
        <v>1</v>
      </c>
      <c r="Q8" t="s">
        <v>8265</v>
      </c>
      <c r="R8">
        <f t="shared" si="0"/>
        <v>106</v>
      </c>
      <c r="S8">
        <f t="shared" si="1"/>
        <v>146.87931034482759</v>
      </c>
      <c r="T8" t="s">
        <v>8309</v>
      </c>
      <c r="U8" t="s">
        <v>8310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8">
        <f t="shared" si="4"/>
        <v>42515.838738425919</v>
      </c>
      <c r="L9">
        <f t="shared" si="2"/>
        <v>2016</v>
      </c>
      <c r="M9" s="8">
        <f t="shared" si="3"/>
        <v>42555.838738425919</v>
      </c>
      <c r="N9" t="b">
        <v>0</v>
      </c>
      <c r="O9">
        <v>57</v>
      </c>
      <c r="P9" t="b">
        <v>1</v>
      </c>
      <c r="Q9" t="s">
        <v>8265</v>
      </c>
      <c r="R9">
        <f t="shared" si="0"/>
        <v>101</v>
      </c>
      <c r="S9">
        <f t="shared" si="1"/>
        <v>159.82456140350877</v>
      </c>
      <c r="T9" t="s">
        <v>8309</v>
      </c>
      <c r="U9" t="s">
        <v>8310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8">
        <f t="shared" si="4"/>
        <v>42468.736249999994</v>
      </c>
      <c r="L10">
        <f t="shared" si="2"/>
        <v>2016</v>
      </c>
      <c r="M10" s="8">
        <f t="shared" si="3"/>
        <v>42475.666666666664</v>
      </c>
      <c r="N10" t="b">
        <v>0</v>
      </c>
      <c r="O10">
        <v>12</v>
      </c>
      <c r="P10" t="b">
        <v>1</v>
      </c>
      <c r="Q10" t="s">
        <v>8265</v>
      </c>
      <c r="R10">
        <f t="shared" si="0"/>
        <v>100</v>
      </c>
      <c r="S10">
        <f t="shared" si="1"/>
        <v>291.79333333333335</v>
      </c>
      <c r="T10" t="s">
        <v>8309</v>
      </c>
      <c r="U10" t="s">
        <v>8310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8">
        <f t="shared" si="4"/>
        <v>42446.895185185182</v>
      </c>
      <c r="L11">
        <f t="shared" si="2"/>
        <v>2016</v>
      </c>
      <c r="M11" s="8">
        <f t="shared" si="3"/>
        <v>42476.895185185182</v>
      </c>
      <c r="N11" t="b">
        <v>0</v>
      </c>
      <c r="O11">
        <v>20</v>
      </c>
      <c r="P11" t="b">
        <v>1</v>
      </c>
      <c r="Q11" t="s">
        <v>8265</v>
      </c>
      <c r="R11">
        <f t="shared" si="0"/>
        <v>126</v>
      </c>
      <c r="S11">
        <f t="shared" si="1"/>
        <v>31.499500000000001</v>
      </c>
      <c r="T11" t="s">
        <v>8309</v>
      </c>
      <c r="U11" t="s">
        <v>8310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8">
        <f t="shared" si="4"/>
        <v>41779.859710648147</v>
      </c>
      <c r="L12">
        <f t="shared" si="2"/>
        <v>2014</v>
      </c>
      <c r="M12" s="8">
        <f t="shared" si="3"/>
        <v>41814.859710648147</v>
      </c>
      <c r="N12" t="b">
        <v>0</v>
      </c>
      <c r="O12">
        <v>19</v>
      </c>
      <c r="P12" t="b">
        <v>1</v>
      </c>
      <c r="Q12" t="s">
        <v>8265</v>
      </c>
      <c r="R12">
        <f t="shared" si="0"/>
        <v>101</v>
      </c>
      <c r="S12">
        <f t="shared" si="1"/>
        <v>158.68421052631578</v>
      </c>
      <c r="T12" t="s">
        <v>8309</v>
      </c>
      <c r="U12" t="s">
        <v>8310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8">
        <f t="shared" si="4"/>
        <v>42572.570162037031</v>
      </c>
      <c r="L13">
        <f>YEAR(K13)</f>
        <v>2016</v>
      </c>
      <c r="M13" s="8">
        <f t="shared" ref="M13:M76" si="5">(I13/86400)+25569+(-5/24)</f>
        <v>42603.916666666664</v>
      </c>
      <c r="N13" t="b">
        <v>0</v>
      </c>
      <c r="O13">
        <v>75</v>
      </c>
      <c r="P13" t="b">
        <v>1</v>
      </c>
      <c r="Q13" t="s">
        <v>8265</v>
      </c>
      <c r="R13">
        <f t="shared" si="0"/>
        <v>121</v>
      </c>
      <c r="S13">
        <f t="shared" si="1"/>
        <v>80.333333333333329</v>
      </c>
      <c r="T13" t="s">
        <v>8309</v>
      </c>
      <c r="U13" t="s">
        <v>8310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8">
        <f t="shared" si="4"/>
        <v>41791.504918981482</v>
      </c>
      <c r="L14">
        <f t="shared" si="2"/>
        <v>2014</v>
      </c>
      <c r="M14" s="8">
        <f t="shared" si="5"/>
        <v>41835.916666666664</v>
      </c>
      <c r="N14" t="b">
        <v>0</v>
      </c>
      <c r="O14">
        <v>827</v>
      </c>
      <c r="P14" t="b">
        <v>1</v>
      </c>
      <c r="Q14" t="s">
        <v>8265</v>
      </c>
      <c r="R14">
        <f t="shared" si="0"/>
        <v>165</v>
      </c>
      <c r="S14">
        <f t="shared" si="1"/>
        <v>59.961305925030231</v>
      </c>
      <c r="T14" t="s">
        <v>8309</v>
      </c>
      <c r="U14" t="s">
        <v>8310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8">
        <f t="shared" si="4"/>
        <v>42508.468854166662</v>
      </c>
      <c r="L15">
        <f t="shared" si="2"/>
        <v>2016</v>
      </c>
      <c r="M15" s="8">
        <f t="shared" si="5"/>
        <v>42544.643749999996</v>
      </c>
      <c r="N15" t="b">
        <v>0</v>
      </c>
      <c r="O15">
        <v>51</v>
      </c>
      <c r="P15" t="b">
        <v>1</v>
      </c>
      <c r="Q15" t="s">
        <v>8265</v>
      </c>
      <c r="R15">
        <f t="shared" si="0"/>
        <v>160</v>
      </c>
      <c r="S15">
        <f t="shared" si="1"/>
        <v>109.78431372549019</v>
      </c>
      <c r="T15" t="s">
        <v>8309</v>
      </c>
      <c r="U15" t="s">
        <v>8310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8">
        <f t="shared" si="4"/>
        <v>41807.818148148144</v>
      </c>
      <c r="L16">
        <f t="shared" si="2"/>
        <v>2014</v>
      </c>
      <c r="M16" s="8">
        <f t="shared" si="5"/>
        <v>41833.374305555553</v>
      </c>
      <c r="N16" t="b">
        <v>0</v>
      </c>
      <c r="O16">
        <v>41</v>
      </c>
      <c r="P16" t="b">
        <v>1</v>
      </c>
      <c r="Q16" t="s">
        <v>8265</v>
      </c>
      <c r="R16">
        <f t="shared" si="0"/>
        <v>101</v>
      </c>
      <c r="S16">
        <f t="shared" si="1"/>
        <v>147.70731707317074</v>
      </c>
      <c r="T16" t="s">
        <v>8309</v>
      </c>
      <c r="U16" t="s">
        <v>8310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8">
        <f t="shared" si="4"/>
        <v>42256.183541666665</v>
      </c>
      <c r="L17">
        <f t="shared" si="2"/>
        <v>2015</v>
      </c>
      <c r="M17" s="8">
        <f t="shared" si="5"/>
        <v>42274.634722222218</v>
      </c>
      <c r="N17" t="b">
        <v>0</v>
      </c>
      <c r="O17">
        <v>98</v>
      </c>
      <c r="P17" t="b">
        <v>1</v>
      </c>
      <c r="Q17" t="s">
        <v>8265</v>
      </c>
      <c r="R17">
        <f t="shared" si="0"/>
        <v>107</v>
      </c>
      <c r="S17">
        <f t="shared" si="1"/>
        <v>21.755102040816325</v>
      </c>
      <c r="T17" t="s">
        <v>8309</v>
      </c>
      <c r="U17" t="s">
        <v>8310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8">
        <f t="shared" si="4"/>
        <v>41760.588090277779</v>
      </c>
      <c r="L18">
        <f t="shared" si="2"/>
        <v>2014</v>
      </c>
      <c r="M18" s="8">
        <f t="shared" si="5"/>
        <v>41806.020833333328</v>
      </c>
      <c r="N18" t="b">
        <v>0</v>
      </c>
      <c r="O18">
        <v>70</v>
      </c>
      <c r="P18" t="b">
        <v>1</v>
      </c>
      <c r="Q18" t="s">
        <v>8265</v>
      </c>
      <c r="R18">
        <f t="shared" si="0"/>
        <v>100</v>
      </c>
      <c r="S18">
        <f t="shared" si="1"/>
        <v>171.84285714285716</v>
      </c>
      <c r="T18" t="s">
        <v>8309</v>
      </c>
      <c r="U18" t="s">
        <v>8310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8">
        <f t="shared" si="4"/>
        <v>41917.523402777777</v>
      </c>
      <c r="L19">
        <f t="shared" si="2"/>
        <v>2014</v>
      </c>
      <c r="M19" s="8">
        <f t="shared" si="5"/>
        <v>41947.565069444441</v>
      </c>
      <c r="N19" t="b">
        <v>0</v>
      </c>
      <c r="O19">
        <v>36</v>
      </c>
      <c r="P19" t="b">
        <v>1</v>
      </c>
      <c r="Q19" t="s">
        <v>8265</v>
      </c>
      <c r="R19">
        <f t="shared" si="0"/>
        <v>101</v>
      </c>
      <c r="S19">
        <f t="shared" si="1"/>
        <v>41.944444444444443</v>
      </c>
      <c r="T19" t="s">
        <v>8309</v>
      </c>
      <c r="U19" t="s">
        <v>8310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8">
        <f t="shared" si="4"/>
        <v>41869.333981481475</v>
      </c>
      <c r="L20">
        <f t="shared" si="2"/>
        <v>2014</v>
      </c>
      <c r="M20" s="8">
        <f t="shared" si="5"/>
        <v>41899.333981481475</v>
      </c>
      <c r="N20" t="b">
        <v>0</v>
      </c>
      <c r="O20">
        <v>342</v>
      </c>
      <c r="P20" t="b">
        <v>1</v>
      </c>
      <c r="Q20" t="s">
        <v>8265</v>
      </c>
      <c r="R20">
        <f t="shared" si="0"/>
        <v>106</v>
      </c>
      <c r="S20">
        <f t="shared" si="1"/>
        <v>93.264122807017543</v>
      </c>
      <c r="T20" t="s">
        <v>8309</v>
      </c>
      <c r="U20" t="s">
        <v>8310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8">
        <f t="shared" si="4"/>
        <v>42175.608032407406</v>
      </c>
      <c r="L21">
        <f t="shared" si="2"/>
        <v>2015</v>
      </c>
      <c r="M21" s="8">
        <f t="shared" si="5"/>
        <v>42205.608032407406</v>
      </c>
      <c r="N21" t="b">
        <v>0</v>
      </c>
      <c r="O21">
        <v>22</v>
      </c>
      <c r="P21" t="b">
        <v>1</v>
      </c>
      <c r="Q21" t="s">
        <v>8265</v>
      </c>
      <c r="R21">
        <f t="shared" si="0"/>
        <v>145</v>
      </c>
      <c r="S21">
        <f t="shared" si="1"/>
        <v>56.136363636363633</v>
      </c>
      <c r="T21" t="s">
        <v>8309</v>
      </c>
      <c r="U21" t="s">
        <v>8310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8">
        <f t="shared" si="4"/>
        <v>42200.549907407403</v>
      </c>
      <c r="L22">
        <f t="shared" si="2"/>
        <v>2015</v>
      </c>
      <c r="M22" s="8">
        <f t="shared" si="5"/>
        <v>42260.549907407403</v>
      </c>
      <c r="N22" t="b">
        <v>0</v>
      </c>
      <c r="O22">
        <v>25</v>
      </c>
      <c r="P22" t="b">
        <v>1</v>
      </c>
      <c r="Q22" t="s">
        <v>8265</v>
      </c>
      <c r="R22">
        <f t="shared" si="0"/>
        <v>100</v>
      </c>
      <c r="S22">
        <f t="shared" si="1"/>
        <v>80.16</v>
      </c>
      <c r="T22" t="s">
        <v>8309</v>
      </c>
      <c r="U22" t="s">
        <v>8310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8">
        <f t="shared" si="4"/>
        <v>41878.418854166666</v>
      </c>
      <c r="L23">
        <f t="shared" si="2"/>
        <v>2014</v>
      </c>
      <c r="M23" s="8">
        <f t="shared" si="5"/>
        <v>41908.418854166666</v>
      </c>
      <c r="N23" t="b">
        <v>0</v>
      </c>
      <c r="O23">
        <v>101</v>
      </c>
      <c r="P23" t="b">
        <v>1</v>
      </c>
      <c r="Q23" t="s">
        <v>8265</v>
      </c>
      <c r="R23">
        <f t="shared" si="0"/>
        <v>109</v>
      </c>
      <c r="S23">
        <f t="shared" si="1"/>
        <v>199.9009900990099</v>
      </c>
      <c r="T23" t="s">
        <v>8309</v>
      </c>
      <c r="U23" t="s">
        <v>8310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8">
        <f t="shared" si="4"/>
        <v>41989.703009259254</v>
      </c>
      <c r="L24">
        <f t="shared" si="2"/>
        <v>2014</v>
      </c>
      <c r="M24" s="8">
        <f t="shared" si="5"/>
        <v>42005.124305555553</v>
      </c>
      <c r="N24" t="b">
        <v>0</v>
      </c>
      <c r="O24">
        <v>8</v>
      </c>
      <c r="P24" t="b">
        <v>1</v>
      </c>
      <c r="Q24" t="s">
        <v>8265</v>
      </c>
      <c r="R24">
        <f t="shared" si="0"/>
        <v>117</v>
      </c>
      <c r="S24">
        <f t="shared" si="1"/>
        <v>51.25</v>
      </c>
      <c r="T24" t="s">
        <v>8309</v>
      </c>
      <c r="U24" t="s">
        <v>8310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8">
        <f t="shared" si="4"/>
        <v>42097.570613425924</v>
      </c>
      <c r="L25">
        <f t="shared" si="2"/>
        <v>2015</v>
      </c>
      <c r="M25" s="8">
        <f t="shared" si="5"/>
        <v>42124.430555555555</v>
      </c>
      <c r="N25" t="b">
        <v>0</v>
      </c>
      <c r="O25">
        <v>23</v>
      </c>
      <c r="P25" t="b">
        <v>1</v>
      </c>
      <c r="Q25" t="s">
        <v>8265</v>
      </c>
      <c r="R25">
        <f t="shared" si="0"/>
        <v>119</v>
      </c>
      <c r="S25">
        <f t="shared" si="1"/>
        <v>103.04347826086956</v>
      </c>
      <c r="T25" t="s">
        <v>8309</v>
      </c>
      <c r="U25" t="s">
        <v>8310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8">
        <f t="shared" si="4"/>
        <v>42229.611840277772</v>
      </c>
      <c r="L26">
        <f t="shared" si="2"/>
        <v>2015</v>
      </c>
      <c r="M26" s="8">
        <f t="shared" si="5"/>
        <v>42262.610416666663</v>
      </c>
      <c r="N26" t="b">
        <v>0</v>
      </c>
      <c r="O26">
        <v>574</v>
      </c>
      <c r="P26" t="b">
        <v>1</v>
      </c>
      <c r="Q26" t="s">
        <v>8265</v>
      </c>
      <c r="R26">
        <f t="shared" si="0"/>
        <v>109</v>
      </c>
      <c r="S26">
        <f t="shared" si="1"/>
        <v>66.346149825783982</v>
      </c>
      <c r="T26" t="s">
        <v>8309</v>
      </c>
      <c r="U26" t="s">
        <v>8310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8">
        <f t="shared" si="4"/>
        <v>42317.816678240742</v>
      </c>
      <c r="L27">
        <f t="shared" si="2"/>
        <v>2015</v>
      </c>
      <c r="M27" s="8">
        <f t="shared" si="5"/>
        <v>42377.816678240742</v>
      </c>
      <c r="N27" t="b">
        <v>0</v>
      </c>
      <c r="O27">
        <v>14</v>
      </c>
      <c r="P27" t="b">
        <v>1</v>
      </c>
      <c r="Q27" t="s">
        <v>8265</v>
      </c>
      <c r="R27">
        <f t="shared" si="0"/>
        <v>133</v>
      </c>
      <c r="S27">
        <f t="shared" si="1"/>
        <v>57.142857142857146</v>
      </c>
      <c r="T27" t="s">
        <v>8309</v>
      </c>
      <c r="U27" t="s">
        <v>8310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8">
        <f t="shared" si="4"/>
        <v>41828.307222222218</v>
      </c>
      <c r="L28">
        <f t="shared" si="2"/>
        <v>2014</v>
      </c>
      <c r="M28" s="8">
        <f t="shared" si="5"/>
        <v>41868.307222222218</v>
      </c>
      <c r="N28" t="b">
        <v>0</v>
      </c>
      <c r="O28">
        <v>19</v>
      </c>
      <c r="P28" t="b">
        <v>1</v>
      </c>
      <c r="Q28" t="s">
        <v>8265</v>
      </c>
      <c r="R28">
        <f t="shared" si="0"/>
        <v>155</v>
      </c>
      <c r="S28">
        <f t="shared" si="1"/>
        <v>102.10526315789474</v>
      </c>
      <c r="T28" t="s">
        <v>8309</v>
      </c>
      <c r="U28" t="s">
        <v>8310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8">
        <f t="shared" si="4"/>
        <v>41928.956400462957</v>
      </c>
      <c r="L29">
        <f t="shared" si="2"/>
        <v>2014</v>
      </c>
      <c r="M29" s="8">
        <f t="shared" si="5"/>
        <v>41958.998067129629</v>
      </c>
      <c r="N29" t="b">
        <v>0</v>
      </c>
      <c r="O29">
        <v>150</v>
      </c>
      <c r="P29" t="b">
        <v>1</v>
      </c>
      <c r="Q29" t="s">
        <v>8265</v>
      </c>
      <c r="R29">
        <f t="shared" si="0"/>
        <v>112</v>
      </c>
      <c r="S29">
        <f t="shared" si="1"/>
        <v>148.96666666666667</v>
      </c>
      <c r="T29" t="s">
        <v>8309</v>
      </c>
      <c r="U29" t="s">
        <v>8310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8">
        <f t="shared" si="4"/>
        <v>42324.755601851844</v>
      </c>
      <c r="L30">
        <f t="shared" si="2"/>
        <v>2015</v>
      </c>
      <c r="M30" s="8">
        <f t="shared" si="5"/>
        <v>42354.755601851844</v>
      </c>
      <c r="N30" t="b">
        <v>0</v>
      </c>
      <c r="O30">
        <v>71</v>
      </c>
      <c r="P30" t="b">
        <v>1</v>
      </c>
      <c r="Q30" t="s">
        <v>8265</v>
      </c>
      <c r="R30">
        <f t="shared" si="0"/>
        <v>100</v>
      </c>
      <c r="S30">
        <f t="shared" si="1"/>
        <v>169.6056338028169</v>
      </c>
      <c r="T30" t="s">
        <v>8309</v>
      </c>
      <c r="U30" t="s">
        <v>8310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8">
        <f t="shared" si="4"/>
        <v>41812.464907407404</v>
      </c>
      <c r="L31">
        <f t="shared" si="2"/>
        <v>2014</v>
      </c>
      <c r="M31" s="8">
        <f t="shared" si="5"/>
        <v>41842.464907407404</v>
      </c>
      <c r="N31" t="b">
        <v>0</v>
      </c>
      <c r="O31">
        <v>117</v>
      </c>
      <c r="P31" t="b">
        <v>1</v>
      </c>
      <c r="Q31" t="s">
        <v>8265</v>
      </c>
      <c r="R31">
        <f t="shared" si="0"/>
        <v>123</v>
      </c>
      <c r="S31">
        <f t="shared" si="1"/>
        <v>31.623931623931625</v>
      </c>
      <c r="T31" t="s">
        <v>8309</v>
      </c>
      <c r="U31" t="s">
        <v>8310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8">
        <f t="shared" si="4"/>
        <v>41842.084664351853</v>
      </c>
      <c r="L32">
        <f t="shared" si="2"/>
        <v>2014</v>
      </c>
      <c r="M32" s="8">
        <f t="shared" si="5"/>
        <v>41872.084664351853</v>
      </c>
      <c r="N32" t="b">
        <v>0</v>
      </c>
      <c r="O32">
        <v>53</v>
      </c>
      <c r="P32" t="b">
        <v>1</v>
      </c>
      <c r="Q32" t="s">
        <v>8265</v>
      </c>
      <c r="R32">
        <f t="shared" si="0"/>
        <v>101</v>
      </c>
      <c r="S32">
        <f t="shared" si="1"/>
        <v>76.45264150943396</v>
      </c>
      <c r="T32" t="s">
        <v>8309</v>
      </c>
      <c r="U32" t="s">
        <v>8310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8">
        <f t="shared" si="4"/>
        <v>42376.583726851844</v>
      </c>
      <c r="L33">
        <f t="shared" si="2"/>
        <v>2016</v>
      </c>
      <c r="M33" s="8">
        <f t="shared" si="5"/>
        <v>42394.583726851844</v>
      </c>
      <c r="N33" t="b">
        <v>0</v>
      </c>
      <c r="O33">
        <v>1</v>
      </c>
      <c r="P33" t="b">
        <v>1</v>
      </c>
      <c r="Q33" t="s">
        <v>8265</v>
      </c>
      <c r="R33">
        <f t="shared" si="0"/>
        <v>100</v>
      </c>
      <c r="S33">
        <f t="shared" si="1"/>
        <v>13</v>
      </c>
      <c r="T33" t="s">
        <v>8309</v>
      </c>
      <c r="U33" t="s">
        <v>8310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8">
        <f t="shared" si="4"/>
        <v>42461.419178240736</v>
      </c>
      <c r="L34">
        <f t="shared" si="2"/>
        <v>2016</v>
      </c>
      <c r="M34" s="8">
        <f t="shared" si="5"/>
        <v>42502.957638888889</v>
      </c>
      <c r="N34" t="b">
        <v>0</v>
      </c>
      <c r="O34">
        <v>89</v>
      </c>
      <c r="P34" t="b">
        <v>1</v>
      </c>
      <c r="Q34" t="s">
        <v>8265</v>
      </c>
      <c r="R34">
        <f t="shared" si="0"/>
        <v>100</v>
      </c>
      <c r="S34">
        <f t="shared" si="1"/>
        <v>320.44943820224717</v>
      </c>
      <c r="T34" t="s">
        <v>8309</v>
      </c>
      <c r="U34" t="s">
        <v>8310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8">
        <f t="shared" si="4"/>
        <v>42286.452557870369</v>
      </c>
      <c r="L35">
        <f t="shared" si="2"/>
        <v>2015</v>
      </c>
      <c r="M35" s="8">
        <f t="shared" si="5"/>
        <v>42316.494224537033</v>
      </c>
      <c r="N35" t="b">
        <v>0</v>
      </c>
      <c r="O35">
        <v>64</v>
      </c>
      <c r="P35" t="b">
        <v>1</v>
      </c>
      <c r="Q35" t="s">
        <v>8265</v>
      </c>
      <c r="R35">
        <f t="shared" si="0"/>
        <v>102</v>
      </c>
      <c r="S35">
        <f t="shared" si="1"/>
        <v>83.75</v>
      </c>
      <c r="T35" t="s">
        <v>8309</v>
      </c>
      <c r="U35" t="s">
        <v>8310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8">
        <f t="shared" si="4"/>
        <v>41841.113437499997</v>
      </c>
      <c r="L36">
        <f t="shared" si="2"/>
        <v>2014</v>
      </c>
      <c r="M36" s="8">
        <f t="shared" si="5"/>
        <v>41856.113437499997</v>
      </c>
      <c r="N36" t="b">
        <v>0</v>
      </c>
      <c r="O36">
        <v>68</v>
      </c>
      <c r="P36" t="b">
        <v>1</v>
      </c>
      <c r="Q36" t="s">
        <v>8265</v>
      </c>
      <c r="R36">
        <f t="shared" si="0"/>
        <v>130</v>
      </c>
      <c r="S36">
        <f t="shared" si="1"/>
        <v>49.882352941176471</v>
      </c>
      <c r="T36" t="s">
        <v>8309</v>
      </c>
      <c r="U36" t="s">
        <v>8310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8">
        <f t="shared" si="4"/>
        <v>42098.083495370367</v>
      </c>
      <c r="L37">
        <f t="shared" si="2"/>
        <v>2015</v>
      </c>
      <c r="M37" s="8">
        <f t="shared" si="5"/>
        <v>42121.791666666664</v>
      </c>
      <c r="N37" t="b">
        <v>0</v>
      </c>
      <c r="O37">
        <v>28</v>
      </c>
      <c r="P37" t="b">
        <v>1</v>
      </c>
      <c r="Q37" t="s">
        <v>8265</v>
      </c>
      <c r="R37">
        <f t="shared" si="0"/>
        <v>167</v>
      </c>
      <c r="S37">
        <f t="shared" si="1"/>
        <v>59.464285714285715</v>
      </c>
      <c r="T37" t="s">
        <v>8309</v>
      </c>
      <c r="U37" t="s">
        <v>8310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8">
        <f t="shared" si="4"/>
        <v>42068.098668981482</v>
      </c>
      <c r="L38">
        <f t="shared" si="2"/>
        <v>2015</v>
      </c>
      <c r="M38" s="8">
        <f t="shared" si="5"/>
        <v>42098.05700231481</v>
      </c>
      <c r="N38" t="b">
        <v>0</v>
      </c>
      <c r="O38">
        <v>44</v>
      </c>
      <c r="P38" t="b">
        <v>1</v>
      </c>
      <c r="Q38" t="s">
        <v>8265</v>
      </c>
      <c r="R38">
        <f t="shared" si="0"/>
        <v>142</v>
      </c>
      <c r="S38">
        <f t="shared" si="1"/>
        <v>193.84090909090909</v>
      </c>
      <c r="T38" t="s">
        <v>8309</v>
      </c>
      <c r="U38" t="s">
        <v>8310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8">
        <f t="shared" si="4"/>
        <v>42032.484710648147</v>
      </c>
      <c r="L39">
        <f t="shared" si="2"/>
        <v>2015</v>
      </c>
      <c r="M39" s="8">
        <f t="shared" si="5"/>
        <v>42062.484710648147</v>
      </c>
      <c r="N39" t="b">
        <v>0</v>
      </c>
      <c r="O39">
        <v>253</v>
      </c>
      <c r="P39" t="b">
        <v>1</v>
      </c>
      <c r="Q39" t="s">
        <v>8265</v>
      </c>
      <c r="R39">
        <f t="shared" si="0"/>
        <v>183</v>
      </c>
      <c r="S39">
        <f t="shared" si="1"/>
        <v>159.51383399209487</v>
      </c>
      <c r="T39" t="s">
        <v>8309</v>
      </c>
      <c r="U39" t="s">
        <v>8310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8">
        <f t="shared" si="4"/>
        <v>41374.84888888889</v>
      </c>
      <c r="L40">
        <f t="shared" si="2"/>
        <v>2013</v>
      </c>
      <c r="M40" s="8">
        <f t="shared" si="5"/>
        <v>41404.84888888889</v>
      </c>
      <c r="N40" t="b">
        <v>0</v>
      </c>
      <c r="O40">
        <v>66</v>
      </c>
      <c r="P40" t="b">
        <v>1</v>
      </c>
      <c r="Q40" t="s">
        <v>8265</v>
      </c>
      <c r="R40">
        <f t="shared" si="0"/>
        <v>110</v>
      </c>
      <c r="S40">
        <f t="shared" si="1"/>
        <v>41.68181818181818</v>
      </c>
      <c r="T40" t="s">
        <v>8309</v>
      </c>
      <c r="U40" t="s">
        <v>8310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8">
        <f t="shared" si="4"/>
        <v>41753.838749999995</v>
      </c>
      <c r="L41">
        <f t="shared" si="2"/>
        <v>2014</v>
      </c>
      <c r="M41" s="8">
        <f t="shared" si="5"/>
        <v>41784.749305555553</v>
      </c>
      <c r="N41" t="b">
        <v>0</v>
      </c>
      <c r="O41">
        <v>217</v>
      </c>
      <c r="P41" t="b">
        <v>1</v>
      </c>
      <c r="Q41" t="s">
        <v>8265</v>
      </c>
      <c r="R41">
        <f t="shared" si="0"/>
        <v>131</v>
      </c>
      <c r="S41">
        <f t="shared" si="1"/>
        <v>150.89861751152074</v>
      </c>
      <c r="T41" t="s">
        <v>8309</v>
      </c>
      <c r="U41" t="s">
        <v>8310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8">
        <f t="shared" si="4"/>
        <v>41789.005648148144</v>
      </c>
      <c r="L42">
        <f t="shared" si="2"/>
        <v>2014</v>
      </c>
      <c r="M42" s="8">
        <f t="shared" si="5"/>
        <v>41808.958333333328</v>
      </c>
      <c r="N42" t="b">
        <v>0</v>
      </c>
      <c r="O42">
        <v>16</v>
      </c>
      <c r="P42" t="b">
        <v>1</v>
      </c>
      <c r="Q42" t="s">
        <v>8265</v>
      </c>
      <c r="R42">
        <f t="shared" si="0"/>
        <v>101</v>
      </c>
      <c r="S42">
        <f t="shared" si="1"/>
        <v>126.6875</v>
      </c>
      <c r="T42" t="s">
        <v>8309</v>
      </c>
      <c r="U42" t="s">
        <v>8310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8">
        <f t="shared" si="4"/>
        <v>41887.360578703701</v>
      </c>
      <c r="L43">
        <f t="shared" si="2"/>
        <v>2014</v>
      </c>
      <c r="M43" s="8">
        <f t="shared" si="5"/>
        <v>41917.360578703701</v>
      </c>
      <c r="N43" t="b">
        <v>0</v>
      </c>
      <c r="O43">
        <v>19</v>
      </c>
      <c r="P43" t="b">
        <v>1</v>
      </c>
      <c r="Q43" t="s">
        <v>8265</v>
      </c>
      <c r="R43">
        <f t="shared" si="0"/>
        <v>100</v>
      </c>
      <c r="S43">
        <f t="shared" si="1"/>
        <v>105.26315789473684</v>
      </c>
      <c r="T43" t="s">
        <v>8309</v>
      </c>
      <c r="U43" t="s">
        <v>8310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8">
        <f t="shared" si="4"/>
        <v>41971.430856481478</v>
      </c>
      <c r="L44">
        <f t="shared" si="2"/>
        <v>2014</v>
      </c>
      <c r="M44" s="8">
        <f t="shared" si="5"/>
        <v>42001.430856481478</v>
      </c>
      <c r="N44" t="b">
        <v>0</v>
      </c>
      <c r="O44">
        <v>169</v>
      </c>
      <c r="P44" t="b">
        <v>1</v>
      </c>
      <c r="Q44" t="s">
        <v>8265</v>
      </c>
      <c r="R44">
        <f t="shared" si="0"/>
        <v>142</v>
      </c>
      <c r="S44">
        <f t="shared" si="1"/>
        <v>117.51479289940828</v>
      </c>
      <c r="T44" t="s">
        <v>8309</v>
      </c>
      <c r="U44" t="s">
        <v>8310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8">
        <f t="shared" si="4"/>
        <v>41802.582013888888</v>
      </c>
      <c r="L45">
        <f t="shared" si="2"/>
        <v>2014</v>
      </c>
      <c r="M45" s="8">
        <f t="shared" si="5"/>
        <v>41832.791666666664</v>
      </c>
      <c r="N45" t="b">
        <v>0</v>
      </c>
      <c r="O45">
        <v>263</v>
      </c>
      <c r="P45" t="b">
        <v>1</v>
      </c>
      <c r="Q45" t="s">
        <v>8265</v>
      </c>
      <c r="R45">
        <f t="shared" si="0"/>
        <v>309</v>
      </c>
      <c r="S45">
        <f t="shared" si="1"/>
        <v>117.36121673003802</v>
      </c>
      <c r="T45" t="s">
        <v>8309</v>
      </c>
      <c r="U45" t="s">
        <v>8310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8">
        <f t="shared" si="4"/>
        <v>41873.890474537031</v>
      </c>
      <c r="L46">
        <f t="shared" si="2"/>
        <v>2014</v>
      </c>
      <c r="M46" s="8">
        <f t="shared" si="5"/>
        <v>41918.890474537031</v>
      </c>
      <c r="N46" t="b">
        <v>0</v>
      </c>
      <c r="O46">
        <v>15</v>
      </c>
      <c r="P46" t="b">
        <v>1</v>
      </c>
      <c r="Q46" t="s">
        <v>8265</v>
      </c>
      <c r="R46">
        <f t="shared" si="0"/>
        <v>100</v>
      </c>
      <c r="S46">
        <f t="shared" si="1"/>
        <v>133.33333333333334</v>
      </c>
      <c r="T46" t="s">
        <v>8309</v>
      </c>
      <c r="U46" t="s">
        <v>8310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8">
        <f t="shared" si="4"/>
        <v>42457.415590277778</v>
      </c>
      <c r="L47">
        <f>YEAR(K47)</f>
        <v>2016</v>
      </c>
      <c r="M47" s="8">
        <f t="shared" si="5"/>
        <v>42487.415590277778</v>
      </c>
      <c r="N47" t="b">
        <v>0</v>
      </c>
      <c r="O47">
        <v>61</v>
      </c>
      <c r="P47" t="b">
        <v>1</v>
      </c>
      <c r="Q47" t="s">
        <v>8265</v>
      </c>
      <c r="R47">
        <f t="shared" si="0"/>
        <v>120</v>
      </c>
      <c r="S47">
        <f t="shared" si="1"/>
        <v>98.360655737704917</v>
      </c>
      <c r="T47" t="s">
        <v>8309</v>
      </c>
      <c r="U47" t="s">
        <v>8310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8">
        <f t="shared" si="4"/>
        <v>42323.756643518514</v>
      </c>
      <c r="L48">
        <f t="shared" si="2"/>
        <v>2015</v>
      </c>
      <c r="M48" s="8">
        <f t="shared" si="5"/>
        <v>42353.756643518514</v>
      </c>
      <c r="N48" t="b">
        <v>0</v>
      </c>
      <c r="O48">
        <v>45</v>
      </c>
      <c r="P48" t="b">
        <v>1</v>
      </c>
      <c r="Q48" t="s">
        <v>8265</v>
      </c>
      <c r="R48">
        <f t="shared" si="0"/>
        <v>104</v>
      </c>
      <c r="S48">
        <f t="shared" si="1"/>
        <v>194.44444444444446</v>
      </c>
      <c r="T48" t="s">
        <v>8309</v>
      </c>
      <c r="U48" t="s">
        <v>8310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8">
        <f t="shared" si="4"/>
        <v>41932.611192129625</v>
      </c>
      <c r="L49">
        <f t="shared" si="2"/>
        <v>2014</v>
      </c>
      <c r="M49" s="8">
        <f t="shared" si="5"/>
        <v>41992.652858796289</v>
      </c>
      <c r="N49" t="b">
        <v>0</v>
      </c>
      <c r="O49">
        <v>70</v>
      </c>
      <c r="P49" t="b">
        <v>1</v>
      </c>
      <c r="Q49" t="s">
        <v>8265</v>
      </c>
      <c r="R49">
        <f t="shared" si="0"/>
        <v>108</v>
      </c>
      <c r="S49">
        <f t="shared" si="1"/>
        <v>76.865000000000009</v>
      </c>
      <c r="T49" t="s">
        <v>8309</v>
      </c>
      <c r="U49" t="s">
        <v>8310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8">
        <f t="shared" si="4"/>
        <v>42033.308564814812</v>
      </c>
      <c r="L50">
        <f t="shared" si="2"/>
        <v>2015</v>
      </c>
      <c r="M50" s="8">
        <f t="shared" si="5"/>
        <v>42064.291666666664</v>
      </c>
      <c r="N50" t="b">
        <v>0</v>
      </c>
      <c r="O50">
        <v>38</v>
      </c>
      <c r="P50" t="b">
        <v>1</v>
      </c>
      <c r="Q50" t="s">
        <v>8265</v>
      </c>
      <c r="R50">
        <f t="shared" si="0"/>
        <v>108</v>
      </c>
      <c r="S50">
        <f t="shared" si="1"/>
        <v>56.815789473684212</v>
      </c>
      <c r="T50" t="s">
        <v>8309</v>
      </c>
      <c r="U50" t="s">
        <v>8310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8">
        <f t="shared" si="4"/>
        <v>42270.968113425923</v>
      </c>
      <c r="L51">
        <f t="shared" si="2"/>
        <v>2015</v>
      </c>
      <c r="M51" s="8">
        <f t="shared" si="5"/>
        <v>42300.968113425923</v>
      </c>
      <c r="N51" t="b">
        <v>0</v>
      </c>
      <c r="O51">
        <v>87</v>
      </c>
      <c r="P51" t="b">
        <v>1</v>
      </c>
      <c r="Q51" t="s">
        <v>8265</v>
      </c>
      <c r="R51">
        <f t="shared" si="0"/>
        <v>100</v>
      </c>
      <c r="S51">
        <f t="shared" si="1"/>
        <v>137.93103448275863</v>
      </c>
      <c r="T51" t="s">
        <v>8309</v>
      </c>
      <c r="U51" t="s">
        <v>8310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8">
        <f t="shared" si="4"/>
        <v>41995.544652777775</v>
      </c>
      <c r="L52">
        <f t="shared" si="2"/>
        <v>2014</v>
      </c>
      <c r="M52" s="8">
        <f t="shared" si="5"/>
        <v>42034.499999999993</v>
      </c>
      <c r="N52" t="b">
        <v>0</v>
      </c>
      <c r="O52">
        <v>22</v>
      </c>
      <c r="P52" t="b">
        <v>1</v>
      </c>
      <c r="Q52" t="s">
        <v>8265</v>
      </c>
      <c r="R52">
        <f t="shared" si="0"/>
        <v>100</v>
      </c>
      <c r="S52">
        <f t="shared" si="1"/>
        <v>27.272727272727273</v>
      </c>
      <c r="T52" t="s">
        <v>8309</v>
      </c>
      <c r="U52" t="s">
        <v>8310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8">
        <f t="shared" si="4"/>
        <v>42196.72033564814</v>
      </c>
      <c r="L53">
        <f t="shared" si="2"/>
        <v>2015</v>
      </c>
      <c r="M53" s="8">
        <f t="shared" si="5"/>
        <v>42226.72033564814</v>
      </c>
      <c r="N53" t="b">
        <v>0</v>
      </c>
      <c r="O53">
        <v>119</v>
      </c>
      <c r="P53" t="b">
        <v>1</v>
      </c>
      <c r="Q53" t="s">
        <v>8265</v>
      </c>
      <c r="R53">
        <f t="shared" si="0"/>
        <v>128</v>
      </c>
      <c r="S53">
        <f t="shared" si="1"/>
        <v>118.33613445378151</v>
      </c>
      <c r="T53" t="s">
        <v>8309</v>
      </c>
      <c r="U53" t="s">
        <v>8310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8">
        <f t="shared" si="4"/>
        <v>41807.493587962963</v>
      </c>
      <c r="L54">
        <f t="shared" si="2"/>
        <v>2014</v>
      </c>
      <c r="M54" s="8">
        <f t="shared" si="5"/>
        <v>41837.493587962963</v>
      </c>
      <c r="N54" t="b">
        <v>0</v>
      </c>
      <c r="O54">
        <v>52</v>
      </c>
      <c r="P54" t="b">
        <v>1</v>
      </c>
      <c r="Q54" t="s">
        <v>8265</v>
      </c>
      <c r="R54">
        <f t="shared" si="0"/>
        <v>116</v>
      </c>
      <c r="S54">
        <f t="shared" si="1"/>
        <v>223.48076923076923</v>
      </c>
      <c r="T54" t="s">
        <v>8309</v>
      </c>
      <c r="U54" t="s">
        <v>8310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8">
        <f t="shared" si="4"/>
        <v>41719.340798611105</v>
      </c>
      <c r="L55">
        <f t="shared" si="2"/>
        <v>2014</v>
      </c>
      <c r="M55" s="8">
        <f t="shared" si="5"/>
        <v>41733.708333333328</v>
      </c>
      <c r="N55" t="b">
        <v>0</v>
      </c>
      <c r="O55">
        <v>117</v>
      </c>
      <c r="P55" t="b">
        <v>1</v>
      </c>
      <c r="Q55" t="s">
        <v>8265</v>
      </c>
      <c r="R55">
        <f t="shared" si="0"/>
        <v>110</v>
      </c>
      <c r="S55">
        <f t="shared" si="1"/>
        <v>28.111111111111111</v>
      </c>
      <c r="T55" t="s">
        <v>8309</v>
      </c>
      <c r="U55" t="s">
        <v>8310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8">
        <f t="shared" si="4"/>
        <v>42333.504872685182</v>
      </c>
      <c r="L56">
        <f t="shared" si="2"/>
        <v>2015</v>
      </c>
      <c r="M56" s="8">
        <f t="shared" si="5"/>
        <v>42363.504872685182</v>
      </c>
      <c r="N56" t="b">
        <v>0</v>
      </c>
      <c r="O56">
        <v>52</v>
      </c>
      <c r="P56" t="b">
        <v>1</v>
      </c>
      <c r="Q56" t="s">
        <v>8265</v>
      </c>
      <c r="R56">
        <f t="shared" si="0"/>
        <v>101</v>
      </c>
      <c r="S56">
        <f t="shared" si="1"/>
        <v>194.23076923076923</v>
      </c>
      <c r="T56" t="s">
        <v>8309</v>
      </c>
      <c r="U56" t="s">
        <v>8310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8">
        <f t="shared" si="4"/>
        <v>42496.760601851849</v>
      </c>
      <c r="L57">
        <f t="shared" si="2"/>
        <v>2016</v>
      </c>
      <c r="M57" s="8">
        <f t="shared" si="5"/>
        <v>42517.760601851849</v>
      </c>
      <c r="N57" t="b">
        <v>0</v>
      </c>
      <c r="O57">
        <v>86</v>
      </c>
      <c r="P57" t="b">
        <v>1</v>
      </c>
      <c r="Q57" t="s">
        <v>8265</v>
      </c>
      <c r="R57">
        <f t="shared" si="0"/>
        <v>129</v>
      </c>
      <c r="S57">
        <f t="shared" si="1"/>
        <v>128.95348837209303</v>
      </c>
      <c r="T57" t="s">
        <v>8309</v>
      </c>
      <c r="U57" t="s">
        <v>8310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8">
        <f t="shared" si="4"/>
        <v>42149.340555555558</v>
      </c>
      <c r="L58">
        <f>YEAR(K58)</f>
        <v>2015</v>
      </c>
      <c r="M58" s="8">
        <f t="shared" si="5"/>
        <v>42163.458333333336</v>
      </c>
      <c r="N58" t="b">
        <v>0</v>
      </c>
      <c r="O58">
        <v>174</v>
      </c>
      <c r="P58" t="b">
        <v>1</v>
      </c>
      <c r="Q58" t="s">
        <v>8265</v>
      </c>
      <c r="R58">
        <f t="shared" si="0"/>
        <v>107</v>
      </c>
      <c r="S58">
        <f t="shared" si="1"/>
        <v>49.316091954022987</v>
      </c>
      <c r="T58" t="s">
        <v>8309</v>
      </c>
      <c r="U58" t="s">
        <v>8310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8">
        <f t="shared" si="4"/>
        <v>42089.624560185184</v>
      </c>
      <c r="L59">
        <f t="shared" si="2"/>
        <v>2015</v>
      </c>
      <c r="M59" s="8">
        <f t="shared" si="5"/>
        <v>42119.624560185184</v>
      </c>
      <c r="N59" t="b">
        <v>0</v>
      </c>
      <c r="O59">
        <v>69</v>
      </c>
      <c r="P59" t="b">
        <v>1</v>
      </c>
      <c r="Q59" t="s">
        <v>8265</v>
      </c>
      <c r="R59">
        <f t="shared" si="0"/>
        <v>102</v>
      </c>
      <c r="S59">
        <f t="shared" si="1"/>
        <v>221.52173913043478</v>
      </c>
      <c r="T59" t="s">
        <v>8309</v>
      </c>
      <c r="U59" t="s">
        <v>8310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8">
        <f t="shared" si="4"/>
        <v>41932.536712962959</v>
      </c>
      <c r="L60">
        <f t="shared" si="2"/>
        <v>2014</v>
      </c>
      <c r="M60" s="8">
        <f t="shared" si="5"/>
        <v>41962.578379629624</v>
      </c>
      <c r="N60" t="b">
        <v>0</v>
      </c>
      <c r="O60">
        <v>75</v>
      </c>
      <c r="P60" t="b">
        <v>1</v>
      </c>
      <c r="Q60" t="s">
        <v>8265</v>
      </c>
      <c r="R60">
        <f t="shared" si="0"/>
        <v>103</v>
      </c>
      <c r="S60">
        <f t="shared" si="1"/>
        <v>137.21333333333334</v>
      </c>
      <c r="T60" t="s">
        <v>8309</v>
      </c>
      <c r="U60" t="s">
        <v>8310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8">
        <f t="shared" si="4"/>
        <v>42230.027499999997</v>
      </c>
      <c r="L61">
        <f t="shared" si="2"/>
        <v>2015</v>
      </c>
      <c r="M61" s="8">
        <f t="shared" si="5"/>
        <v>42261.666666666664</v>
      </c>
      <c r="N61" t="b">
        <v>0</v>
      </c>
      <c r="O61">
        <v>33</v>
      </c>
      <c r="P61" t="b">
        <v>1</v>
      </c>
      <c r="Q61" t="s">
        <v>8265</v>
      </c>
      <c r="R61">
        <f t="shared" si="0"/>
        <v>100</v>
      </c>
      <c r="S61">
        <f t="shared" si="1"/>
        <v>606.82242424242418</v>
      </c>
      <c r="T61" t="s">
        <v>8309</v>
      </c>
      <c r="U61" t="s">
        <v>8310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8">
        <f t="shared" si="4"/>
        <v>41701.693483796298</v>
      </c>
      <c r="L62">
        <f>YEAR(K62)</f>
        <v>2014</v>
      </c>
      <c r="M62" s="8">
        <f t="shared" si="5"/>
        <v>41720.791666666664</v>
      </c>
      <c r="N62" t="b">
        <v>0</v>
      </c>
      <c r="O62">
        <v>108</v>
      </c>
      <c r="P62" t="b">
        <v>1</v>
      </c>
      <c r="Q62" t="s">
        <v>8266</v>
      </c>
      <c r="R62">
        <f t="shared" si="0"/>
        <v>103</v>
      </c>
      <c r="S62">
        <f t="shared" si="1"/>
        <v>43.040092592592593</v>
      </c>
      <c r="T62" t="s">
        <v>8309</v>
      </c>
      <c r="U62" t="s">
        <v>8311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8">
        <f t="shared" si="4"/>
        <v>41409.605983796289</v>
      </c>
      <c r="L63">
        <f t="shared" si="2"/>
        <v>2013</v>
      </c>
      <c r="M63" s="8">
        <f t="shared" si="5"/>
        <v>41431.605983796289</v>
      </c>
      <c r="N63" t="b">
        <v>0</v>
      </c>
      <c r="O63">
        <v>23</v>
      </c>
      <c r="P63" t="b">
        <v>1</v>
      </c>
      <c r="Q63" t="s">
        <v>8266</v>
      </c>
      <c r="R63">
        <f t="shared" si="0"/>
        <v>148</v>
      </c>
      <c r="S63">
        <f t="shared" si="1"/>
        <v>322.39130434782606</v>
      </c>
      <c r="T63" t="s">
        <v>8309</v>
      </c>
      <c r="U63" t="s">
        <v>8311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8">
        <f t="shared" si="4"/>
        <v>41311.591180555552</v>
      </c>
      <c r="L64">
        <f t="shared" si="2"/>
        <v>2013</v>
      </c>
      <c r="M64" s="8">
        <f t="shared" si="5"/>
        <v>41336.591180555552</v>
      </c>
      <c r="N64" t="b">
        <v>0</v>
      </c>
      <c r="O64">
        <v>48</v>
      </c>
      <c r="P64" t="b">
        <v>1</v>
      </c>
      <c r="Q64" t="s">
        <v>8266</v>
      </c>
      <c r="R64">
        <f t="shared" si="0"/>
        <v>155</v>
      </c>
      <c r="S64">
        <f t="shared" si="1"/>
        <v>96.708333333333329</v>
      </c>
      <c r="T64" t="s">
        <v>8309</v>
      </c>
      <c r="U64" t="s">
        <v>8311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8">
        <f t="shared" si="4"/>
        <v>41612.703854166662</v>
      </c>
      <c r="L65">
        <f t="shared" si="2"/>
        <v>2013</v>
      </c>
      <c r="M65" s="8">
        <f t="shared" si="5"/>
        <v>41635.999305555553</v>
      </c>
      <c r="N65" t="b">
        <v>0</v>
      </c>
      <c r="O65">
        <v>64</v>
      </c>
      <c r="P65" t="b">
        <v>1</v>
      </c>
      <c r="Q65" t="s">
        <v>8266</v>
      </c>
      <c r="R65">
        <f t="shared" si="0"/>
        <v>114</v>
      </c>
      <c r="S65">
        <f t="shared" si="1"/>
        <v>35.474531249999998</v>
      </c>
      <c r="T65" t="s">
        <v>8309</v>
      </c>
      <c r="U65" t="s">
        <v>8311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8">
        <f t="shared" si="4"/>
        <v>41432.809965277775</v>
      </c>
      <c r="L66">
        <f t="shared" si="2"/>
        <v>2013</v>
      </c>
      <c r="M66" s="8">
        <f t="shared" si="5"/>
        <v>41462.809965277775</v>
      </c>
      <c r="N66" t="b">
        <v>0</v>
      </c>
      <c r="O66">
        <v>24</v>
      </c>
      <c r="P66" t="b">
        <v>1</v>
      </c>
      <c r="Q66" t="s">
        <v>8266</v>
      </c>
      <c r="R66">
        <f t="shared" ref="R66:R129" si="6">ROUND(E66/D66*100,0)</f>
        <v>173</v>
      </c>
      <c r="S66">
        <f t="shared" ref="S66:S129" si="7">E66/O66</f>
        <v>86.666666666666671</v>
      </c>
      <c r="T66" t="s">
        <v>8309</v>
      </c>
      <c r="U66" t="s">
        <v>8311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8">
        <f t="shared" si="4"/>
        <v>41835.612893518519</v>
      </c>
      <c r="L67">
        <f t="shared" ref="L67:L130" si="8">YEAR(K67)</f>
        <v>2014</v>
      </c>
      <c r="M67" s="8">
        <f t="shared" si="5"/>
        <v>41862.040972222218</v>
      </c>
      <c r="N67" t="b">
        <v>0</v>
      </c>
      <c r="O67">
        <v>57</v>
      </c>
      <c r="P67" t="b">
        <v>1</v>
      </c>
      <c r="Q67" t="s">
        <v>8266</v>
      </c>
      <c r="R67">
        <f t="shared" si="6"/>
        <v>108</v>
      </c>
      <c r="S67">
        <f t="shared" si="7"/>
        <v>132.05263157894737</v>
      </c>
      <c r="T67" t="s">
        <v>8309</v>
      </c>
      <c r="U67" t="s">
        <v>8311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8">
        <f t="shared" si="4"/>
        <v>42539.641435185178</v>
      </c>
      <c r="L68">
        <f t="shared" si="8"/>
        <v>2016</v>
      </c>
      <c r="M68" s="8">
        <f t="shared" si="5"/>
        <v>42569.641435185178</v>
      </c>
      <c r="N68" t="b">
        <v>0</v>
      </c>
      <c r="O68">
        <v>26</v>
      </c>
      <c r="P68" t="b">
        <v>1</v>
      </c>
      <c r="Q68" t="s">
        <v>8266</v>
      </c>
      <c r="R68">
        <f t="shared" si="6"/>
        <v>119</v>
      </c>
      <c r="S68">
        <f t="shared" si="7"/>
        <v>91.230769230769226</v>
      </c>
      <c r="T68" t="s">
        <v>8309</v>
      </c>
      <c r="U68" t="s">
        <v>8311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8">
        <f t="shared" ref="K69:K132" si="9">(J69/86400)+25569+(-5/24)</f>
        <v>41075.375046296293</v>
      </c>
      <c r="L69">
        <f t="shared" si="8"/>
        <v>2012</v>
      </c>
      <c r="M69" s="8">
        <f t="shared" si="5"/>
        <v>41105.375046296293</v>
      </c>
      <c r="N69" t="b">
        <v>0</v>
      </c>
      <c r="O69">
        <v>20</v>
      </c>
      <c r="P69" t="b">
        <v>1</v>
      </c>
      <c r="Q69" t="s">
        <v>8266</v>
      </c>
      <c r="R69">
        <f t="shared" si="6"/>
        <v>116</v>
      </c>
      <c r="S69">
        <f t="shared" si="7"/>
        <v>116.25</v>
      </c>
      <c r="T69" t="s">
        <v>8309</v>
      </c>
      <c r="U69" t="s">
        <v>8311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8">
        <f t="shared" si="9"/>
        <v>41663.36100694444</v>
      </c>
      <c r="L70">
        <f t="shared" si="8"/>
        <v>2014</v>
      </c>
      <c r="M70" s="8">
        <f t="shared" si="5"/>
        <v>41693.36100694444</v>
      </c>
      <c r="N70" t="b">
        <v>0</v>
      </c>
      <c r="O70">
        <v>36</v>
      </c>
      <c r="P70" t="b">
        <v>1</v>
      </c>
      <c r="Q70" t="s">
        <v>8266</v>
      </c>
      <c r="R70">
        <f t="shared" si="6"/>
        <v>127</v>
      </c>
      <c r="S70">
        <f t="shared" si="7"/>
        <v>21.194444444444443</v>
      </c>
      <c r="T70" t="s">
        <v>8309</v>
      </c>
      <c r="U70" t="s">
        <v>8311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8">
        <f t="shared" si="9"/>
        <v>40785.979456018518</v>
      </c>
      <c r="L71">
        <f t="shared" si="8"/>
        <v>2011</v>
      </c>
      <c r="M71" s="8">
        <f t="shared" si="5"/>
        <v>40818.082638888889</v>
      </c>
      <c r="N71" t="b">
        <v>0</v>
      </c>
      <c r="O71">
        <v>178</v>
      </c>
      <c r="P71" t="b">
        <v>1</v>
      </c>
      <c r="Q71" t="s">
        <v>8266</v>
      </c>
      <c r="R71">
        <f t="shared" si="6"/>
        <v>111</v>
      </c>
      <c r="S71">
        <f t="shared" si="7"/>
        <v>62.327134831460668</v>
      </c>
      <c r="T71" t="s">
        <v>8309</v>
      </c>
      <c r="U71" t="s">
        <v>8311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8">
        <f t="shared" si="9"/>
        <v>40730.688020833331</v>
      </c>
      <c r="L72">
        <f t="shared" si="8"/>
        <v>2011</v>
      </c>
      <c r="M72" s="8">
        <f t="shared" si="5"/>
        <v>40790.688020833331</v>
      </c>
      <c r="N72" t="b">
        <v>0</v>
      </c>
      <c r="O72">
        <v>17</v>
      </c>
      <c r="P72" t="b">
        <v>1</v>
      </c>
      <c r="Q72" t="s">
        <v>8266</v>
      </c>
      <c r="R72">
        <f t="shared" si="6"/>
        <v>127</v>
      </c>
      <c r="S72">
        <f t="shared" si="7"/>
        <v>37.411764705882355</v>
      </c>
      <c r="T72" t="s">
        <v>8309</v>
      </c>
      <c r="U72" t="s">
        <v>8311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8">
        <f t="shared" si="9"/>
        <v>40997.063159722216</v>
      </c>
      <c r="L73">
        <f t="shared" si="8"/>
        <v>2012</v>
      </c>
      <c r="M73" s="8">
        <f t="shared" si="5"/>
        <v>41057.063159722216</v>
      </c>
      <c r="N73" t="b">
        <v>0</v>
      </c>
      <c r="O73">
        <v>32</v>
      </c>
      <c r="P73" t="b">
        <v>1</v>
      </c>
      <c r="Q73" t="s">
        <v>8266</v>
      </c>
      <c r="R73">
        <f t="shared" si="6"/>
        <v>124</v>
      </c>
      <c r="S73">
        <f t="shared" si="7"/>
        <v>69.71875</v>
      </c>
      <c r="T73" t="s">
        <v>8309</v>
      </c>
      <c r="U73" t="s">
        <v>8311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8">
        <f t="shared" si="9"/>
        <v>41207.801863425928</v>
      </c>
      <c r="L74">
        <f t="shared" si="8"/>
        <v>2012</v>
      </c>
      <c r="M74" s="8">
        <f t="shared" si="5"/>
        <v>41227.791666666664</v>
      </c>
      <c r="N74" t="b">
        <v>0</v>
      </c>
      <c r="O74">
        <v>41</v>
      </c>
      <c r="P74" t="b">
        <v>1</v>
      </c>
      <c r="Q74" t="s">
        <v>8266</v>
      </c>
      <c r="R74">
        <f t="shared" si="6"/>
        <v>108</v>
      </c>
      <c r="S74">
        <f t="shared" si="7"/>
        <v>58.170731707317074</v>
      </c>
      <c r="T74" t="s">
        <v>8309</v>
      </c>
      <c r="U74" t="s">
        <v>8311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8">
        <f t="shared" si="9"/>
        <v>40587.548425925925</v>
      </c>
      <c r="L75">
        <f t="shared" si="8"/>
        <v>2011</v>
      </c>
      <c r="M75" s="8">
        <f t="shared" si="5"/>
        <v>40665.957638888889</v>
      </c>
      <c r="N75" t="b">
        <v>0</v>
      </c>
      <c r="O75">
        <v>18</v>
      </c>
      <c r="P75" t="b">
        <v>1</v>
      </c>
      <c r="Q75" t="s">
        <v>8266</v>
      </c>
      <c r="R75">
        <f t="shared" si="6"/>
        <v>100</v>
      </c>
      <c r="S75">
        <f t="shared" si="7"/>
        <v>50</v>
      </c>
      <c r="T75" t="s">
        <v>8309</v>
      </c>
      <c r="U75" t="s">
        <v>8311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8">
        <f t="shared" si="9"/>
        <v>42360.278877314813</v>
      </c>
      <c r="L76">
        <f t="shared" si="8"/>
        <v>2015</v>
      </c>
      <c r="M76" s="8">
        <f t="shared" si="5"/>
        <v>42390.278877314813</v>
      </c>
      <c r="N76" t="b">
        <v>0</v>
      </c>
      <c r="O76">
        <v>29</v>
      </c>
      <c r="P76" t="b">
        <v>1</v>
      </c>
      <c r="Q76" t="s">
        <v>8266</v>
      </c>
      <c r="R76">
        <f t="shared" si="6"/>
        <v>113</v>
      </c>
      <c r="S76">
        <f t="shared" si="7"/>
        <v>19.471034482758618</v>
      </c>
      <c r="T76" t="s">
        <v>8309</v>
      </c>
      <c r="U76" t="s">
        <v>8311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8">
        <f t="shared" si="9"/>
        <v>41357.000833333332</v>
      </c>
      <c r="L77">
        <f t="shared" si="8"/>
        <v>2013</v>
      </c>
      <c r="M77" s="8">
        <f t="shared" ref="M77:M140" si="10">(I77/86400)+25569+(-5/24)</f>
        <v>41387.000833333332</v>
      </c>
      <c r="N77" t="b">
        <v>0</v>
      </c>
      <c r="O77">
        <v>47</v>
      </c>
      <c r="P77" t="b">
        <v>1</v>
      </c>
      <c r="Q77" t="s">
        <v>8266</v>
      </c>
      <c r="R77">
        <f t="shared" si="6"/>
        <v>115</v>
      </c>
      <c r="S77">
        <f t="shared" si="7"/>
        <v>85.957446808510639</v>
      </c>
      <c r="T77" t="s">
        <v>8309</v>
      </c>
      <c r="U77" t="s">
        <v>8311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8">
        <f t="shared" si="9"/>
        <v>40844.483310185184</v>
      </c>
      <c r="L78">
        <f t="shared" si="8"/>
        <v>2011</v>
      </c>
      <c r="M78" s="8">
        <f t="shared" si="10"/>
        <v>40904.524976851848</v>
      </c>
      <c r="N78" t="b">
        <v>0</v>
      </c>
      <c r="O78">
        <v>15</v>
      </c>
      <c r="P78" t="b">
        <v>1</v>
      </c>
      <c r="Q78" t="s">
        <v>8266</v>
      </c>
      <c r="R78">
        <f t="shared" si="6"/>
        <v>153</v>
      </c>
      <c r="S78">
        <f t="shared" si="7"/>
        <v>30.666666666666668</v>
      </c>
      <c r="T78" t="s">
        <v>8309</v>
      </c>
      <c r="U78" t="s">
        <v>8311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8">
        <f t="shared" si="9"/>
        <v>40996.936539351846</v>
      </c>
      <c r="L79">
        <f t="shared" si="8"/>
        <v>2012</v>
      </c>
      <c r="M79" s="8">
        <f t="shared" si="10"/>
        <v>41049.915972222218</v>
      </c>
      <c r="N79" t="b">
        <v>0</v>
      </c>
      <c r="O79">
        <v>26</v>
      </c>
      <c r="P79" t="b">
        <v>1</v>
      </c>
      <c r="Q79" t="s">
        <v>8266</v>
      </c>
      <c r="R79">
        <f t="shared" si="6"/>
        <v>393</v>
      </c>
      <c r="S79">
        <f t="shared" si="7"/>
        <v>60.384615384615387</v>
      </c>
      <c r="T79" t="s">
        <v>8309</v>
      </c>
      <c r="U79" t="s">
        <v>8311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8">
        <f t="shared" si="9"/>
        <v>42604.522233796299</v>
      </c>
      <c r="L80">
        <f t="shared" si="8"/>
        <v>2016</v>
      </c>
      <c r="M80" s="8">
        <f t="shared" si="10"/>
        <v>42614.522233796299</v>
      </c>
      <c r="N80" t="b">
        <v>0</v>
      </c>
      <c r="O80">
        <v>35</v>
      </c>
      <c r="P80" t="b">
        <v>1</v>
      </c>
      <c r="Q80" t="s">
        <v>8266</v>
      </c>
      <c r="R80">
        <f t="shared" si="6"/>
        <v>2702</v>
      </c>
      <c r="S80">
        <f t="shared" si="7"/>
        <v>38.6</v>
      </c>
      <c r="T80" t="s">
        <v>8309</v>
      </c>
      <c r="U80" t="s">
        <v>8311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8">
        <f t="shared" si="9"/>
        <v>41724.568206018514</v>
      </c>
      <c r="L81">
        <f t="shared" si="8"/>
        <v>2014</v>
      </c>
      <c r="M81" s="8">
        <f t="shared" si="10"/>
        <v>41754.568206018514</v>
      </c>
      <c r="N81" t="b">
        <v>0</v>
      </c>
      <c r="O81">
        <v>41</v>
      </c>
      <c r="P81" t="b">
        <v>1</v>
      </c>
      <c r="Q81" t="s">
        <v>8266</v>
      </c>
      <c r="R81">
        <f t="shared" si="6"/>
        <v>127</v>
      </c>
      <c r="S81">
        <f t="shared" si="7"/>
        <v>40.268292682926827</v>
      </c>
      <c r="T81" t="s">
        <v>8309</v>
      </c>
      <c r="U81" t="s">
        <v>8311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8">
        <f t="shared" si="9"/>
        <v>41582.875648148147</v>
      </c>
      <c r="L82">
        <f t="shared" si="8"/>
        <v>2013</v>
      </c>
      <c r="M82" s="8">
        <f t="shared" si="10"/>
        <v>41617.875648148147</v>
      </c>
      <c r="N82" t="b">
        <v>0</v>
      </c>
      <c r="O82">
        <v>47</v>
      </c>
      <c r="P82" t="b">
        <v>1</v>
      </c>
      <c r="Q82" t="s">
        <v>8266</v>
      </c>
      <c r="R82">
        <f t="shared" si="6"/>
        <v>107</v>
      </c>
      <c r="S82">
        <f t="shared" si="7"/>
        <v>273.82978723404256</v>
      </c>
      <c r="T82" t="s">
        <v>8309</v>
      </c>
      <c r="U82" t="s">
        <v>8311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8">
        <f t="shared" si="9"/>
        <v>41099.950543981475</v>
      </c>
      <c r="L83">
        <f t="shared" si="8"/>
        <v>2012</v>
      </c>
      <c r="M83" s="8">
        <f t="shared" si="10"/>
        <v>41103.918055555558</v>
      </c>
      <c r="N83" t="b">
        <v>0</v>
      </c>
      <c r="O83">
        <v>28</v>
      </c>
      <c r="P83" t="b">
        <v>1</v>
      </c>
      <c r="Q83" t="s">
        <v>8266</v>
      </c>
      <c r="R83">
        <f t="shared" si="6"/>
        <v>198</v>
      </c>
      <c r="S83">
        <f t="shared" si="7"/>
        <v>53.035714285714285</v>
      </c>
      <c r="T83" t="s">
        <v>8309</v>
      </c>
      <c r="U83" t="s">
        <v>8311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8">
        <f t="shared" si="9"/>
        <v>40795.611817129626</v>
      </c>
      <c r="L84">
        <f t="shared" si="8"/>
        <v>2011</v>
      </c>
      <c r="M84" s="8">
        <f t="shared" si="10"/>
        <v>40825.611817129626</v>
      </c>
      <c r="N84" t="b">
        <v>0</v>
      </c>
      <c r="O84">
        <v>100</v>
      </c>
      <c r="P84" t="b">
        <v>1</v>
      </c>
      <c r="Q84" t="s">
        <v>8266</v>
      </c>
      <c r="R84">
        <f t="shared" si="6"/>
        <v>100</v>
      </c>
      <c r="S84">
        <f t="shared" si="7"/>
        <v>40.005000000000003</v>
      </c>
      <c r="T84" t="s">
        <v>8309</v>
      </c>
      <c r="U84" t="s">
        <v>8311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8">
        <f t="shared" si="9"/>
        <v>42042.407280092586</v>
      </c>
      <c r="L85">
        <f t="shared" si="8"/>
        <v>2015</v>
      </c>
      <c r="M85" s="8">
        <f t="shared" si="10"/>
        <v>42057.270833333336</v>
      </c>
      <c r="N85" t="b">
        <v>0</v>
      </c>
      <c r="O85">
        <v>13</v>
      </c>
      <c r="P85" t="b">
        <v>1</v>
      </c>
      <c r="Q85" t="s">
        <v>8266</v>
      </c>
      <c r="R85">
        <f t="shared" si="6"/>
        <v>103</v>
      </c>
      <c r="S85">
        <f t="shared" si="7"/>
        <v>15.76923076923077</v>
      </c>
      <c r="T85" t="s">
        <v>8309</v>
      </c>
      <c r="U85" t="s">
        <v>8311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8">
        <f t="shared" si="9"/>
        <v>40648.54960648148</v>
      </c>
      <c r="L86">
        <f t="shared" si="8"/>
        <v>2011</v>
      </c>
      <c r="M86" s="8">
        <f t="shared" si="10"/>
        <v>40678.54960648148</v>
      </c>
      <c r="N86" t="b">
        <v>0</v>
      </c>
      <c r="O86">
        <v>7</v>
      </c>
      <c r="P86" t="b">
        <v>1</v>
      </c>
      <c r="Q86" t="s">
        <v>8266</v>
      </c>
      <c r="R86">
        <f t="shared" si="6"/>
        <v>100</v>
      </c>
      <c r="S86">
        <f t="shared" si="7"/>
        <v>71.428571428571431</v>
      </c>
      <c r="T86" t="s">
        <v>8309</v>
      </c>
      <c r="U86" t="s">
        <v>8311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8">
        <f t="shared" si="9"/>
        <v>40778.917094907403</v>
      </c>
      <c r="L87">
        <f t="shared" si="8"/>
        <v>2011</v>
      </c>
      <c r="M87" s="8">
        <f t="shared" si="10"/>
        <v>40808.917094907403</v>
      </c>
      <c r="N87" t="b">
        <v>0</v>
      </c>
      <c r="O87">
        <v>21</v>
      </c>
      <c r="P87" t="b">
        <v>1</v>
      </c>
      <c r="Q87" t="s">
        <v>8266</v>
      </c>
      <c r="R87">
        <f t="shared" si="6"/>
        <v>126</v>
      </c>
      <c r="S87">
        <f t="shared" si="7"/>
        <v>71.714285714285708</v>
      </c>
      <c r="T87" t="s">
        <v>8309</v>
      </c>
      <c r="U87" t="s">
        <v>8311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8">
        <f t="shared" si="9"/>
        <v>42291.347743055558</v>
      </c>
      <c r="L88">
        <f t="shared" si="8"/>
        <v>2015</v>
      </c>
      <c r="M88" s="8">
        <f t="shared" si="10"/>
        <v>42365.389409722215</v>
      </c>
      <c r="N88" t="b">
        <v>0</v>
      </c>
      <c r="O88">
        <v>17</v>
      </c>
      <c r="P88" t="b">
        <v>1</v>
      </c>
      <c r="Q88" t="s">
        <v>8266</v>
      </c>
      <c r="R88">
        <f t="shared" si="6"/>
        <v>106</v>
      </c>
      <c r="S88">
        <f t="shared" si="7"/>
        <v>375.76470588235293</v>
      </c>
      <c r="T88" t="s">
        <v>8309</v>
      </c>
      <c r="U88" t="s">
        <v>8311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8">
        <f t="shared" si="9"/>
        <v>40322.331053240741</v>
      </c>
      <c r="L89">
        <f t="shared" si="8"/>
        <v>2010</v>
      </c>
      <c r="M89" s="8">
        <f t="shared" si="10"/>
        <v>40331.861805555549</v>
      </c>
      <c r="N89" t="b">
        <v>0</v>
      </c>
      <c r="O89">
        <v>25</v>
      </c>
      <c r="P89" t="b">
        <v>1</v>
      </c>
      <c r="Q89" t="s">
        <v>8266</v>
      </c>
      <c r="R89">
        <f t="shared" si="6"/>
        <v>105</v>
      </c>
      <c r="S89">
        <f t="shared" si="7"/>
        <v>104.6</v>
      </c>
      <c r="T89" t="s">
        <v>8309</v>
      </c>
      <c r="U89" t="s">
        <v>8311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8">
        <f t="shared" si="9"/>
        <v>41786.450590277775</v>
      </c>
      <c r="L90">
        <f t="shared" si="8"/>
        <v>2014</v>
      </c>
      <c r="M90" s="8">
        <f t="shared" si="10"/>
        <v>41812.450590277775</v>
      </c>
      <c r="N90" t="b">
        <v>0</v>
      </c>
      <c r="O90">
        <v>60</v>
      </c>
      <c r="P90" t="b">
        <v>1</v>
      </c>
      <c r="Q90" t="s">
        <v>8266</v>
      </c>
      <c r="R90">
        <f t="shared" si="6"/>
        <v>103</v>
      </c>
      <c r="S90">
        <f t="shared" si="7"/>
        <v>60</v>
      </c>
      <c r="T90" t="s">
        <v>8309</v>
      </c>
      <c r="U90" t="s">
        <v>8311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8">
        <f t="shared" si="9"/>
        <v>41402.543888888882</v>
      </c>
      <c r="L91">
        <f t="shared" si="8"/>
        <v>2013</v>
      </c>
      <c r="M91" s="8">
        <f t="shared" si="10"/>
        <v>41427.543888888882</v>
      </c>
      <c r="N91" t="b">
        <v>0</v>
      </c>
      <c r="O91">
        <v>56</v>
      </c>
      <c r="P91" t="b">
        <v>1</v>
      </c>
      <c r="Q91" t="s">
        <v>8266</v>
      </c>
      <c r="R91">
        <f t="shared" si="6"/>
        <v>115</v>
      </c>
      <c r="S91">
        <f t="shared" si="7"/>
        <v>123.28571428571429</v>
      </c>
      <c r="T91" t="s">
        <v>8309</v>
      </c>
      <c r="U91" t="s">
        <v>8311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8">
        <f t="shared" si="9"/>
        <v>40706.089108796295</v>
      </c>
      <c r="L92">
        <f t="shared" si="8"/>
        <v>2011</v>
      </c>
      <c r="M92" s="8">
        <f t="shared" si="10"/>
        <v>40736.089108796295</v>
      </c>
      <c r="N92" t="b">
        <v>0</v>
      </c>
      <c r="O92">
        <v>16</v>
      </c>
      <c r="P92" t="b">
        <v>1</v>
      </c>
      <c r="Q92" t="s">
        <v>8266</v>
      </c>
      <c r="R92">
        <f t="shared" si="6"/>
        <v>100</v>
      </c>
      <c r="S92">
        <f t="shared" si="7"/>
        <v>31.375</v>
      </c>
      <c r="T92" t="s">
        <v>8309</v>
      </c>
      <c r="U92" t="s">
        <v>8311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8">
        <f t="shared" si="9"/>
        <v>40619.194027777776</v>
      </c>
      <c r="L93">
        <f t="shared" si="8"/>
        <v>2011</v>
      </c>
      <c r="M93" s="8">
        <f t="shared" si="10"/>
        <v>40680.194027777776</v>
      </c>
      <c r="N93" t="b">
        <v>0</v>
      </c>
      <c r="O93">
        <v>46</v>
      </c>
      <c r="P93" t="b">
        <v>1</v>
      </c>
      <c r="Q93" t="s">
        <v>8266</v>
      </c>
      <c r="R93">
        <f t="shared" si="6"/>
        <v>120</v>
      </c>
      <c r="S93">
        <f t="shared" si="7"/>
        <v>78.260869565217391</v>
      </c>
      <c r="T93" t="s">
        <v>8309</v>
      </c>
      <c r="U93" t="s">
        <v>8311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8">
        <f t="shared" si="9"/>
        <v>42720.990543981483</v>
      </c>
      <c r="L94">
        <f t="shared" si="8"/>
        <v>2016</v>
      </c>
      <c r="M94" s="8">
        <f t="shared" si="10"/>
        <v>42767.124999999993</v>
      </c>
      <c r="N94" t="b">
        <v>0</v>
      </c>
      <c r="O94">
        <v>43</v>
      </c>
      <c r="P94" t="b">
        <v>1</v>
      </c>
      <c r="Q94" t="s">
        <v>8266</v>
      </c>
      <c r="R94">
        <f t="shared" si="6"/>
        <v>105</v>
      </c>
      <c r="S94">
        <f t="shared" si="7"/>
        <v>122.32558139534883</v>
      </c>
      <c r="T94" t="s">
        <v>8309</v>
      </c>
      <c r="U94" t="s">
        <v>8311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8">
        <f t="shared" si="9"/>
        <v>41065.649733796294</v>
      </c>
      <c r="L95">
        <f t="shared" si="8"/>
        <v>2012</v>
      </c>
      <c r="M95" s="8">
        <f t="shared" si="10"/>
        <v>41093.666666666664</v>
      </c>
      <c r="N95" t="b">
        <v>0</v>
      </c>
      <c r="O95">
        <v>15</v>
      </c>
      <c r="P95" t="b">
        <v>1</v>
      </c>
      <c r="Q95" t="s">
        <v>8266</v>
      </c>
      <c r="R95">
        <f t="shared" si="6"/>
        <v>111</v>
      </c>
      <c r="S95">
        <f t="shared" si="7"/>
        <v>73.733333333333334</v>
      </c>
      <c r="T95" t="s">
        <v>8309</v>
      </c>
      <c r="U95" t="s">
        <v>8311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8">
        <f t="shared" si="9"/>
        <v>41716.509513888886</v>
      </c>
      <c r="L96">
        <f t="shared" si="8"/>
        <v>2014</v>
      </c>
      <c r="M96" s="8">
        <f t="shared" si="10"/>
        <v>41736.509513888886</v>
      </c>
      <c r="N96" t="b">
        <v>0</v>
      </c>
      <c r="O96">
        <v>12</v>
      </c>
      <c r="P96" t="b">
        <v>1</v>
      </c>
      <c r="Q96" t="s">
        <v>8266</v>
      </c>
      <c r="R96">
        <f t="shared" si="6"/>
        <v>104</v>
      </c>
      <c r="S96">
        <f t="shared" si="7"/>
        <v>21.666666666666668</v>
      </c>
      <c r="T96" t="s">
        <v>8309</v>
      </c>
      <c r="U96" t="s">
        <v>8311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8">
        <f t="shared" si="9"/>
        <v>40934.796770833331</v>
      </c>
      <c r="L97">
        <f t="shared" si="8"/>
        <v>2012</v>
      </c>
      <c r="M97" s="8">
        <f t="shared" si="10"/>
        <v>40964.796770833331</v>
      </c>
      <c r="N97" t="b">
        <v>0</v>
      </c>
      <c r="O97">
        <v>21</v>
      </c>
      <c r="P97" t="b">
        <v>1</v>
      </c>
      <c r="Q97" t="s">
        <v>8266</v>
      </c>
      <c r="R97">
        <f t="shared" si="6"/>
        <v>131</v>
      </c>
      <c r="S97">
        <f t="shared" si="7"/>
        <v>21.904761904761905</v>
      </c>
      <c r="T97" t="s">
        <v>8309</v>
      </c>
      <c r="U97" t="s">
        <v>8311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8">
        <f t="shared" si="9"/>
        <v>40324.45417824074</v>
      </c>
      <c r="L98">
        <f t="shared" si="8"/>
        <v>2010</v>
      </c>
      <c r="M98" s="8">
        <f t="shared" si="10"/>
        <v>40390.916666666664</v>
      </c>
      <c r="N98" t="b">
        <v>0</v>
      </c>
      <c r="O98">
        <v>34</v>
      </c>
      <c r="P98" t="b">
        <v>1</v>
      </c>
      <c r="Q98" t="s">
        <v>8266</v>
      </c>
      <c r="R98">
        <f t="shared" si="6"/>
        <v>115</v>
      </c>
      <c r="S98">
        <f t="shared" si="7"/>
        <v>50.588235294117645</v>
      </c>
      <c r="T98" t="s">
        <v>8309</v>
      </c>
      <c r="U98" t="s">
        <v>8311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8">
        <f t="shared" si="9"/>
        <v>40705.926874999997</v>
      </c>
      <c r="L99">
        <f t="shared" si="8"/>
        <v>2011</v>
      </c>
      <c r="M99" s="8">
        <f t="shared" si="10"/>
        <v>40735.926874999997</v>
      </c>
      <c r="N99" t="b">
        <v>0</v>
      </c>
      <c r="O99">
        <v>8</v>
      </c>
      <c r="P99" t="b">
        <v>1</v>
      </c>
      <c r="Q99" t="s">
        <v>8266</v>
      </c>
      <c r="R99">
        <f t="shared" si="6"/>
        <v>106</v>
      </c>
      <c r="S99">
        <f t="shared" si="7"/>
        <v>53.125</v>
      </c>
      <c r="T99" t="s">
        <v>8309</v>
      </c>
      <c r="U99" t="s">
        <v>8311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8">
        <f t="shared" si="9"/>
        <v>41214.586504629631</v>
      </c>
      <c r="L100">
        <f t="shared" si="8"/>
        <v>2012</v>
      </c>
      <c r="M100" s="8">
        <f t="shared" si="10"/>
        <v>41250.770833333328</v>
      </c>
      <c r="N100" t="b">
        <v>0</v>
      </c>
      <c r="O100">
        <v>60</v>
      </c>
      <c r="P100" t="b">
        <v>1</v>
      </c>
      <c r="Q100" t="s">
        <v>8266</v>
      </c>
      <c r="R100">
        <f t="shared" si="6"/>
        <v>106</v>
      </c>
      <c r="S100">
        <f t="shared" si="7"/>
        <v>56.666666666666664</v>
      </c>
      <c r="T100" t="s">
        <v>8309</v>
      </c>
      <c r="U100" t="s">
        <v>8311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8">
        <f t="shared" si="9"/>
        <v>41631.694432870368</v>
      </c>
      <c r="L101">
        <f t="shared" si="8"/>
        <v>2013</v>
      </c>
      <c r="M101" s="8">
        <f t="shared" si="10"/>
        <v>41661.694432870368</v>
      </c>
      <c r="N101" t="b">
        <v>0</v>
      </c>
      <c r="O101">
        <v>39</v>
      </c>
      <c r="P101" t="b">
        <v>1</v>
      </c>
      <c r="Q101" t="s">
        <v>8266</v>
      </c>
      <c r="R101">
        <f t="shared" si="6"/>
        <v>106</v>
      </c>
      <c r="S101">
        <f t="shared" si="7"/>
        <v>40.776666666666664</v>
      </c>
      <c r="T101" t="s">
        <v>8309</v>
      </c>
      <c r="U101" t="s">
        <v>8311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8">
        <f t="shared" si="9"/>
        <v>41197.544976851852</v>
      </c>
      <c r="L102">
        <f t="shared" si="8"/>
        <v>2012</v>
      </c>
      <c r="M102" s="8">
        <f t="shared" si="10"/>
        <v>41217.586643518516</v>
      </c>
      <c r="N102" t="b">
        <v>0</v>
      </c>
      <c r="O102">
        <v>26</v>
      </c>
      <c r="P102" t="b">
        <v>1</v>
      </c>
      <c r="Q102" t="s">
        <v>8266</v>
      </c>
      <c r="R102">
        <f t="shared" si="6"/>
        <v>100</v>
      </c>
      <c r="S102">
        <f t="shared" si="7"/>
        <v>192.30769230769232</v>
      </c>
      <c r="T102" t="s">
        <v>8309</v>
      </c>
      <c r="U102" t="s">
        <v>8311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8">
        <f t="shared" si="9"/>
        <v>41274.568402777775</v>
      </c>
      <c r="L103">
        <f t="shared" si="8"/>
        <v>2012</v>
      </c>
      <c r="M103" s="8">
        <f t="shared" si="10"/>
        <v>41298.568402777775</v>
      </c>
      <c r="N103" t="b">
        <v>0</v>
      </c>
      <c r="O103">
        <v>35</v>
      </c>
      <c r="P103" t="b">
        <v>1</v>
      </c>
      <c r="Q103" t="s">
        <v>8266</v>
      </c>
      <c r="R103">
        <f t="shared" si="6"/>
        <v>100</v>
      </c>
      <c r="S103">
        <f t="shared" si="7"/>
        <v>100</v>
      </c>
      <c r="T103" t="s">
        <v>8309</v>
      </c>
      <c r="U103" t="s">
        <v>8311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8">
        <f t="shared" si="9"/>
        <v>40504.922835648147</v>
      </c>
      <c r="L104">
        <f t="shared" si="8"/>
        <v>2010</v>
      </c>
      <c r="M104" s="8">
        <f t="shared" si="10"/>
        <v>40534.922835648147</v>
      </c>
      <c r="N104" t="b">
        <v>0</v>
      </c>
      <c r="O104">
        <v>65</v>
      </c>
      <c r="P104" t="b">
        <v>1</v>
      </c>
      <c r="Q104" t="s">
        <v>8266</v>
      </c>
      <c r="R104">
        <f t="shared" si="6"/>
        <v>128</v>
      </c>
      <c r="S104">
        <f t="shared" si="7"/>
        <v>117.92307692307692</v>
      </c>
      <c r="T104" t="s">
        <v>8309</v>
      </c>
      <c r="U104" t="s">
        <v>8311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8">
        <f t="shared" si="9"/>
        <v>41682.597569444442</v>
      </c>
      <c r="L105">
        <f t="shared" si="8"/>
        <v>2014</v>
      </c>
      <c r="M105" s="8">
        <f t="shared" si="10"/>
        <v>41705.597569444442</v>
      </c>
      <c r="N105" t="b">
        <v>0</v>
      </c>
      <c r="O105">
        <v>49</v>
      </c>
      <c r="P105" t="b">
        <v>1</v>
      </c>
      <c r="Q105" t="s">
        <v>8266</v>
      </c>
      <c r="R105">
        <f t="shared" si="6"/>
        <v>105</v>
      </c>
      <c r="S105">
        <f t="shared" si="7"/>
        <v>27.897959183673468</v>
      </c>
      <c r="T105" t="s">
        <v>8309</v>
      </c>
      <c r="U105" t="s">
        <v>8311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8">
        <f t="shared" si="9"/>
        <v>40612.486874999995</v>
      </c>
      <c r="L106">
        <f t="shared" si="8"/>
        <v>2011</v>
      </c>
      <c r="M106" s="8">
        <f t="shared" si="10"/>
        <v>40635.833333333328</v>
      </c>
      <c r="N106" t="b">
        <v>0</v>
      </c>
      <c r="O106">
        <v>10</v>
      </c>
      <c r="P106" t="b">
        <v>1</v>
      </c>
      <c r="Q106" t="s">
        <v>8266</v>
      </c>
      <c r="R106">
        <f t="shared" si="6"/>
        <v>120</v>
      </c>
      <c r="S106">
        <f t="shared" si="7"/>
        <v>60</v>
      </c>
      <c r="T106" t="s">
        <v>8309</v>
      </c>
      <c r="U106" t="s">
        <v>8311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8">
        <f t="shared" si="9"/>
        <v>42485.516435185178</v>
      </c>
      <c r="L107">
        <f t="shared" si="8"/>
        <v>2016</v>
      </c>
      <c r="M107" s="8">
        <f t="shared" si="10"/>
        <v>42503.791666666664</v>
      </c>
      <c r="N107" t="b">
        <v>0</v>
      </c>
      <c r="O107">
        <v>60</v>
      </c>
      <c r="P107" t="b">
        <v>1</v>
      </c>
      <c r="Q107" t="s">
        <v>8266</v>
      </c>
      <c r="R107">
        <f t="shared" si="6"/>
        <v>107</v>
      </c>
      <c r="S107">
        <f t="shared" si="7"/>
        <v>39.383333333333333</v>
      </c>
      <c r="T107" t="s">
        <v>8309</v>
      </c>
      <c r="U107" t="s">
        <v>8311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8">
        <f t="shared" si="9"/>
        <v>40987.568298611106</v>
      </c>
      <c r="L108">
        <f t="shared" si="8"/>
        <v>2012</v>
      </c>
      <c r="M108" s="8">
        <f t="shared" si="10"/>
        <v>41001.568298611106</v>
      </c>
      <c r="N108" t="b">
        <v>0</v>
      </c>
      <c r="O108">
        <v>27</v>
      </c>
      <c r="P108" t="b">
        <v>1</v>
      </c>
      <c r="Q108" t="s">
        <v>8266</v>
      </c>
      <c r="R108">
        <f t="shared" si="6"/>
        <v>101</v>
      </c>
      <c r="S108">
        <f t="shared" si="7"/>
        <v>186.11111111111111</v>
      </c>
      <c r="T108" t="s">
        <v>8309</v>
      </c>
      <c r="U108" t="s">
        <v>8311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8">
        <f t="shared" si="9"/>
        <v>40635.774155092593</v>
      </c>
      <c r="L109">
        <f t="shared" si="8"/>
        <v>2011</v>
      </c>
      <c r="M109" s="8">
        <f t="shared" si="10"/>
        <v>40657.774155092593</v>
      </c>
      <c r="N109" t="b">
        <v>0</v>
      </c>
      <c r="O109">
        <v>69</v>
      </c>
      <c r="P109" t="b">
        <v>1</v>
      </c>
      <c r="Q109" t="s">
        <v>8266</v>
      </c>
      <c r="R109">
        <f t="shared" si="6"/>
        <v>102</v>
      </c>
      <c r="S109">
        <f t="shared" si="7"/>
        <v>111.37681159420291</v>
      </c>
      <c r="T109" t="s">
        <v>8309</v>
      </c>
      <c r="U109" t="s">
        <v>8311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8">
        <f t="shared" si="9"/>
        <v>41365.404745370368</v>
      </c>
      <c r="L110">
        <f t="shared" si="8"/>
        <v>2013</v>
      </c>
      <c r="M110" s="8">
        <f t="shared" si="10"/>
        <v>41425.404745370368</v>
      </c>
      <c r="N110" t="b">
        <v>0</v>
      </c>
      <c r="O110">
        <v>47</v>
      </c>
      <c r="P110" t="b">
        <v>1</v>
      </c>
      <c r="Q110" t="s">
        <v>8266</v>
      </c>
      <c r="R110">
        <f t="shared" si="6"/>
        <v>247</v>
      </c>
      <c r="S110">
        <f t="shared" si="7"/>
        <v>78.723404255319153</v>
      </c>
      <c r="T110" t="s">
        <v>8309</v>
      </c>
      <c r="U110" t="s">
        <v>8311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8">
        <f t="shared" si="9"/>
        <v>40569.817476851851</v>
      </c>
      <c r="L111">
        <f t="shared" si="8"/>
        <v>2011</v>
      </c>
      <c r="M111" s="8">
        <f t="shared" si="10"/>
        <v>40599.817476851851</v>
      </c>
      <c r="N111" t="b">
        <v>0</v>
      </c>
      <c r="O111">
        <v>47</v>
      </c>
      <c r="P111" t="b">
        <v>1</v>
      </c>
      <c r="Q111" t="s">
        <v>8266</v>
      </c>
      <c r="R111">
        <f t="shared" si="6"/>
        <v>220</v>
      </c>
      <c r="S111">
        <f t="shared" si="7"/>
        <v>46.702127659574465</v>
      </c>
      <c r="T111" t="s">
        <v>8309</v>
      </c>
      <c r="U111" t="s">
        <v>8311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8">
        <f t="shared" si="9"/>
        <v>41557.741354166668</v>
      </c>
      <c r="L112">
        <f t="shared" si="8"/>
        <v>2013</v>
      </c>
      <c r="M112" s="8">
        <f t="shared" si="10"/>
        <v>41592.040972222218</v>
      </c>
      <c r="N112" t="b">
        <v>0</v>
      </c>
      <c r="O112">
        <v>26</v>
      </c>
      <c r="P112" t="b">
        <v>1</v>
      </c>
      <c r="Q112" t="s">
        <v>8266</v>
      </c>
      <c r="R112">
        <f t="shared" si="6"/>
        <v>131</v>
      </c>
      <c r="S112">
        <f t="shared" si="7"/>
        <v>65.384615384615387</v>
      </c>
      <c r="T112" t="s">
        <v>8309</v>
      </c>
      <c r="U112" t="s">
        <v>8311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8">
        <f t="shared" si="9"/>
        <v>42125.124849537031</v>
      </c>
      <c r="L113">
        <f t="shared" si="8"/>
        <v>2015</v>
      </c>
      <c r="M113" s="8">
        <f t="shared" si="10"/>
        <v>42155.124849537031</v>
      </c>
      <c r="N113" t="b">
        <v>0</v>
      </c>
      <c r="O113">
        <v>53</v>
      </c>
      <c r="P113" t="b">
        <v>1</v>
      </c>
      <c r="Q113" t="s">
        <v>8266</v>
      </c>
      <c r="R113">
        <f t="shared" si="6"/>
        <v>155</v>
      </c>
      <c r="S113">
        <f t="shared" si="7"/>
        <v>102.0754716981132</v>
      </c>
      <c r="T113" t="s">
        <v>8309</v>
      </c>
      <c r="U113" t="s">
        <v>8311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8">
        <f t="shared" si="9"/>
        <v>41717.834699074076</v>
      </c>
      <c r="L114">
        <f t="shared" si="8"/>
        <v>2014</v>
      </c>
      <c r="M114" s="8">
        <f t="shared" si="10"/>
        <v>41741.875</v>
      </c>
      <c r="N114" t="b">
        <v>0</v>
      </c>
      <c r="O114">
        <v>81</v>
      </c>
      <c r="P114" t="b">
        <v>1</v>
      </c>
      <c r="Q114" t="s">
        <v>8266</v>
      </c>
      <c r="R114">
        <f t="shared" si="6"/>
        <v>104</v>
      </c>
      <c r="S114">
        <f t="shared" si="7"/>
        <v>64.197530864197532</v>
      </c>
      <c r="T114" t="s">
        <v>8309</v>
      </c>
      <c r="U114" t="s">
        <v>8311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8">
        <f t="shared" si="9"/>
        <v>40753.550092592588</v>
      </c>
      <c r="L115">
        <f t="shared" si="8"/>
        <v>2011</v>
      </c>
      <c r="M115" s="8">
        <f t="shared" si="10"/>
        <v>40761.416666666664</v>
      </c>
      <c r="N115" t="b">
        <v>0</v>
      </c>
      <c r="O115">
        <v>78</v>
      </c>
      <c r="P115" t="b">
        <v>1</v>
      </c>
      <c r="Q115" t="s">
        <v>8266</v>
      </c>
      <c r="R115">
        <f t="shared" si="6"/>
        <v>141</v>
      </c>
      <c r="S115">
        <f t="shared" si="7"/>
        <v>90.384615384615387</v>
      </c>
      <c r="T115" t="s">
        <v>8309</v>
      </c>
      <c r="U115" t="s">
        <v>8311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8">
        <f t="shared" si="9"/>
        <v>40861.065833333334</v>
      </c>
      <c r="L116">
        <f t="shared" si="8"/>
        <v>2011</v>
      </c>
      <c r="M116" s="8">
        <f t="shared" si="10"/>
        <v>40921.065833333334</v>
      </c>
      <c r="N116" t="b">
        <v>0</v>
      </c>
      <c r="O116">
        <v>35</v>
      </c>
      <c r="P116" t="b">
        <v>1</v>
      </c>
      <c r="Q116" t="s">
        <v>8266</v>
      </c>
      <c r="R116">
        <f t="shared" si="6"/>
        <v>103</v>
      </c>
      <c r="S116">
        <f t="shared" si="7"/>
        <v>88.571428571428569</v>
      </c>
      <c r="T116" t="s">
        <v>8309</v>
      </c>
      <c r="U116" t="s">
        <v>8311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8">
        <f t="shared" si="9"/>
        <v>40918.530601851853</v>
      </c>
      <c r="L117">
        <f t="shared" si="8"/>
        <v>2012</v>
      </c>
      <c r="M117" s="8">
        <f t="shared" si="10"/>
        <v>40943.530601851853</v>
      </c>
      <c r="N117" t="b">
        <v>0</v>
      </c>
      <c r="O117">
        <v>22</v>
      </c>
      <c r="P117" t="b">
        <v>1</v>
      </c>
      <c r="Q117" t="s">
        <v>8266</v>
      </c>
      <c r="R117">
        <f t="shared" si="6"/>
        <v>140</v>
      </c>
      <c r="S117">
        <f t="shared" si="7"/>
        <v>28.727272727272727</v>
      </c>
      <c r="T117" t="s">
        <v>8309</v>
      </c>
      <c r="U117" t="s">
        <v>8311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8">
        <f t="shared" si="9"/>
        <v>40595.288831018515</v>
      </c>
      <c r="L118">
        <f t="shared" si="8"/>
        <v>2011</v>
      </c>
      <c r="M118" s="8">
        <f t="shared" si="10"/>
        <v>40641.247164351851</v>
      </c>
      <c r="N118" t="b">
        <v>0</v>
      </c>
      <c r="O118">
        <v>57</v>
      </c>
      <c r="P118" t="b">
        <v>1</v>
      </c>
      <c r="Q118" t="s">
        <v>8266</v>
      </c>
      <c r="R118">
        <f t="shared" si="6"/>
        <v>114</v>
      </c>
      <c r="S118">
        <f t="shared" si="7"/>
        <v>69.78947368421052</v>
      </c>
      <c r="T118" t="s">
        <v>8309</v>
      </c>
      <c r="U118" t="s">
        <v>8311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8">
        <f t="shared" si="9"/>
        <v>40248.626666666663</v>
      </c>
      <c r="L119">
        <f t="shared" si="8"/>
        <v>2010</v>
      </c>
      <c r="M119" s="8">
        <f t="shared" si="10"/>
        <v>40338.583333333328</v>
      </c>
      <c r="N119" t="b">
        <v>0</v>
      </c>
      <c r="O119">
        <v>27</v>
      </c>
      <c r="P119" t="b">
        <v>1</v>
      </c>
      <c r="Q119" t="s">
        <v>8266</v>
      </c>
      <c r="R119">
        <f t="shared" si="6"/>
        <v>100</v>
      </c>
      <c r="S119">
        <f t="shared" si="7"/>
        <v>167.48962962962963</v>
      </c>
      <c r="T119" t="s">
        <v>8309</v>
      </c>
      <c r="U119" t="s">
        <v>8311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8">
        <f t="shared" si="9"/>
        <v>40722.845324074071</v>
      </c>
      <c r="L120">
        <f t="shared" si="8"/>
        <v>2011</v>
      </c>
      <c r="M120" s="8">
        <f t="shared" si="10"/>
        <v>40752.845324074071</v>
      </c>
      <c r="N120" t="b">
        <v>0</v>
      </c>
      <c r="O120">
        <v>39</v>
      </c>
      <c r="P120" t="b">
        <v>1</v>
      </c>
      <c r="Q120" t="s">
        <v>8266</v>
      </c>
      <c r="R120">
        <f t="shared" si="6"/>
        <v>113</v>
      </c>
      <c r="S120">
        <f t="shared" si="7"/>
        <v>144.91230769230768</v>
      </c>
      <c r="T120" t="s">
        <v>8309</v>
      </c>
      <c r="U120" t="s">
        <v>8311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8">
        <f t="shared" si="9"/>
        <v>40738.860949074071</v>
      </c>
      <c r="L121">
        <f t="shared" si="8"/>
        <v>2011</v>
      </c>
      <c r="M121" s="8">
        <f t="shared" si="10"/>
        <v>40768.75</v>
      </c>
      <c r="N121" t="b">
        <v>0</v>
      </c>
      <c r="O121">
        <v>37</v>
      </c>
      <c r="P121" t="b">
        <v>1</v>
      </c>
      <c r="Q121" t="s">
        <v>8266</v>
      </c>
      <c r="R121">
        <f t="shared" si="6"/>
        <v>105</v>
      </c>
      <c r="S121">
        <f t="shared" si="7"/>
        <v>91.840540540540545</v>
      </c>
      <c r="T121" t="s">
        <v>8309</v>
      </c>
      <c r="U121" t="s">
        <v>8311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8">
        <f t="shared" si="9"/>
        <v>42615.841516203705</v>
      </c>
      <c r="L122">
        <f t="shared" si="8"/>
        <v>2016</v>
      </c>
      <c r="M122" s="8">
        <f t="shared" si="10"/>
        <v>42645.841516203705</v>
      </c>
      <c r="N122" t="b">
        <v>0</v>
      </c>
      <c r="O122">
        <v>1</v>
      </c>
      <c r="P122" t="b">
        <v>0</v>
      </c>
      <c r="Q122" t="s">
        <v>8267</v>
      </c>
      <c r="R122">
        <f t="shared" si="6"/>
        <v>0</v>
      </c>
      <c r="S122">
        <f t="shared" si="7"/>
        <v>10</v>
      </c>
      <c r="T122" t="s">
        <v>8309</v>
      </c>
      <c r="U122" t="s">
        <v>8312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8">
        <f t="shared" si="9"/>
        <v>42096.496643518512</v>
      </c>
      <c r="L123">
        <f t="shared" si="8"/>
        <v>2015</v>
      </c>
      <c r="M123" s="8">
        <f t="shared" si="10"/>
        <v>42112.219444444439</v>
      </c>
      <c r="N123" t="b">
        <v>0</v>
      </c>
      <c r="O123">
        <v>1</v>
      </c>
      <c r="P123" t="b">
        <v>0</v>
      </c>
      <c r="Q123" t="s">
        <v>8267</v>
      </c>
      <c r="R123">
        <f t="shared" si="6"/>
        <v>0</v>
      </c>
      <c r="S123">
        <f t="shared" si="7"/>
        <v>1</v>
      </c>
      <c r="T123" t="s">
        <v>8309</v>
      </c>
      <c r="U123" t="s">
        <v>8312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8">
        <f t="shared" si="9"/>
        <v>42593.223460648143</v>
      </c>
      <c r="L124">
        <f t="shared" si="8"/>
        <v>2016</v>
      </c>
      <c r="M124" s="8">
        <f t="shared" si="10"/>
        <v>42653.223460648143</v>
      </c>
      <c r="N124" t="b">
        <v>0</v>
      </c>
      <c r="O124">
        <v>0</v>
      </c>
      <c r="P124" t="b">
        <v>0</v>
      </c>
      <c r="Q124" t="s">
        <v>8267</v>
      </c>
      <c r="R124">
        <f t="shared" si="6"/>
        <v>0</v>
      </c>
      <c r="S124" t="e">
        <f t="shared" si="7"/>
        <v>#DIV/0!</v>
      </c>
      <c r="T124" t="s">
        <v>8309</v>
      </c>
      <c r="U124" t="s">
        <v>8312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8">
        <f t="shared" si="9"/>
        <v>41904.573657407404</v>
      </c>
      <c r="L125">
        <f t="shared" si="8"/>
        <v>2014</v>
      </c>
      <c r="M125" s="8">
        <f t="shared" si="10"/>
        <v>41940.708333333328</v>
      </c>
      <c r="N125" t="b">
        <v>0</v>
      </c>
      <c r="O125">
        <v>6</v>
      </c>
      <c r="P125" t="b">
        <v>0</v>
      </c>
      <c r="Q125" t="s">
        <v>8267</v>
      </c>
      <c r="R125">
        <f t="shared" si="6"/>
        <v>0</v>
      </c>
      <c r="S125">
        <f t="shared" si="7"/>
        <v>25.166666666666668</v>
      </c>
      <c r="T125" t="s">
        <v>8309</v>
      </c>
      <c r="U125" t="s">
        <v>8312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8">
        <f t="shared" si="9"/>
        <v>42114.720393518517</v>
      </c>
      <c r="L126">
        <f t="shared" si="8"/>
        <v>2015</v>
      </c>
      <c r="M126" s="8">
        <f t="shared" si="10"/>
        <v>42139.720393518517</v>
      </c>
      <c r="N126" t="b">
        <v>0</v>
      </c>
      <c r="O126">
        <v>0</v>
      </c>
      <c r="P126" t="b">
        <v>0</v>
      </c>
      <c r="Q126" t="s">
        <v>8267</v>
      </c>
      <c r="R126">
        <f t="shared" si="6"/>
        <v>0</v>
      </c>
      <c r="S126" t="e">
        <f t="shared" si="7"/>
        <v>#DIV/0!</v>
      </c>
      <c r="T126" t="s">
        <v>8309</v>
      </c>
      <c r="U126" t="s">
        <v>8312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8">
        <f t="shared" si="9"/>
        <v>42709.78564814815</v>
      </c>
      <c r="L127">
        <f t="shared" si="8"/>
        <v>2016</v>
      </c>
      <c r="M127" s="8">
        <f t="shared" si="10"/>
        <v>42769.78564814815</v>
      </c>
      <c r="N127" t="b">
        <v>0</v>
      </c>
      <c r="O127">
        <v>6</v>
      </c>
      <c r="P127" t="b">
        <v>0</v>
      </c>
      <c r="Q127" t="s">
        <v>8267</v>
      </c>
      <c r="R127">
        <f t="shared" si="6"/>
        <v>14</v>
      </c>
      <c r="S127">
        <f t="shared" si="7"/>
        <v>11.666666666666666</v>
      </c>
      <c r="T127" t="s">
        <v>8309</v>
      </c>
      <c r="U127" t="s">
        <v>8312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8">
        <f t="shared" si="9"/>
        <v>42135.381215277775</v>
      </c>
      <c r="L128">
        <f t="shared" si="8"/>
        <v>2015</v>
      </c>
      <c r="M128" s="8">
        <f t="shared" si="10"/>
        <v>42165.874999999993</v>
      </c>
      <c r="N128" t="b">
        <v>0</v>
      </c>
      <c r="O128">
        <v>13</v>
      </c>
      <c r="P128" t="b">
        <v>0</v>
      </c>
      <c r="Q128" t="s">
        <v>8267</v>
      </c>
      <c r="R128">
        <f t="shared" si="6"/>
        <v>6</v>
      </c>
      <c r="S128">
        <f t="shared" si="7"/>
        <v>106.69230769230769</v>
      </c>
      <c r="T128" t="s">
        <v>8309</v>
      </c>
      <c r="U128" t="s">
        <v>8312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8">
        <f t="shared" si="9"/>
        <v>42067.415983796294</v>
      </c>
      <c r="L129">
        <f t="shared" si="8"/>
        <v>2015</v>
      </c>
      <c r="M129" s="8">
        <f t="shared" si="10"/>
        <v>42097.37431712963</v>
      </c>
      <c r="N129" t="b">
        <v>0</v>
      </c>
      <c r="O129">
        <v>4</v>
      </c>
      <c r="P129" t="b">
        <v>0</v>
      </c>
      <c r="Q129" t="s">
        <v>8267</v>
      </c>
      <c r="R129">
        <f t="shared" si="6"/>
        <v>2</v>
      </c>
      <c r="S129">
        <f t="shared" si="7"/>
        <v>47.5</v>
      </c>
      <c r="T129" t="s">
        <v>8309</v>
      </c>
      <c r="U129" t="s">
        <v>8312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8">
        <f t="shared" si="9"/>
        <v>42628.019594907404</v>
      </c>
      <c r="L130">
        <f t="shared" si="8"/>
        <v>2016</v>
      </c>
      <c r="M130" s="8">
        <f t="shared" si="10"/>
        <v>42663.019594907404</v>
      </c>
      <c r="N130" t="b">
        <v>0</v>
      </c>
      <c r="O130">
        <v>6</v>
      </c>
      <c r="P130" t="b">
        <v>0</v>
      </c>
      <c r="Q130" t="s">
        <v>8267</v>
      </c>
      <c r="R130">
        <f t="shared" ref="R130:R193" si="11">ROUND(E130/D130*100,0)</f>
        <v>2</v>
      </c>
      <c r="S130">
        <f t="shared" ref="S130:S193" si="12">E130/O130</f>
        <v>311.16666666666669</v>
      </c>
      <c r="T130" t="s">
        <v>8309</v>
      </c>
      <c r="U130" t="s">
        <v>8312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8">
        <f t="shared" si="9"/>
        <v>41882.728969907403</v>
      </c>
      <c r="L131">
        <f t="shared" ref="L131:L194" si="13">YEAR(K131)</f>
        <v>2014</v>
      </c>
      <c r="M131" s="8">
        <f t="shared" si="10"/>
        <v>41942.728969907403</v>
      </c>
      <c r="N131" t="b">
        <v>0</v>
      </c>
      <c r="O131">
        <v>0</v>
      </c>
      <c r="P131" t="b">
        <v>0</v>
      </c>
      <c r="Q131" t="s">
        <v>8267</v>
      </c>
      <c r="R131">
        <f t="shared" si="11"/>
        <v>0</v>
      </c>
      <c r="S131" t="e">
        <f t="shared" si="12"/>
        <v>#DIV/0!</v>
      </c>
      <c r="T131" t="s">
        <v>8309</v>
      </c>
      <c r="U131" t="s">
        <v>8312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8">
        <f t="shared" si="9"/>
        <v>41778.707083333335</v>
      </c>
      <c r="L132">
        <f t="shared" si="13"/>
        <v>2014</v>
      </c>
      <c r="M132" s="8">
        <f t="shared" si="10"/>
        <v>41806.636111111111</v>
      </c>
      <c r="N132" t="b">
        <v>0</v>
      </c>
      <c r="O132">
        <v>0</v>
      </c>
      <c r="P132" t="b">
        <v>0</v>
      </c>
      <c r="Q132" t="s">
        <v>8267</v>
      </c>
      <c r="R132">
        <f t="shared" si="11"/>
        <v>0</v>
      </c>
      <c r="S132" t="e">
        <f t="shared" si="12"/>
        <v>#DIV/0!</v>
      </c>
      <c r="T132" t="s">
        <v>8309</v>
      </c>
      <c r="U132" t="s">
        <v>8312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8">
        <f t="shared" ref="K133:K196" si="14">(J133/86400)+25569+(-5/24)</f>
        <v>42541.629178240742</v>
      </c>
      <c r="L133">
        <f t="shared" si="13"/>
        <v>2016</v>
      </c>
      <c r="M133" s="8">
        <f t="shared" si="10"/>
        <v>42556.791666666664</v>
      </c>
      <c r="N133" t="b">
        <v>0</v>
      </c>
      <c r="O133">
        <v>0</v>
      </c>
      <c r="P133" t="b">
        <v>0</v>
      </c>
      <c r="Q133" t="s">
        <v>8267</v>
      </c>
      <c r="R133">
        <f t="shared" si="11"/>
        <v>0</v>
      </c>
      <c r="S133" t="e">
        <f t="shared" si="12"/>
        <v>#DIV/0!</v>
      </c>
      <c r="T133" t="s">
        <v>8309</v>
      </c>
      <c r="U133" t="s">
        <v>8312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8">
        <f t="shared" si="14"/>
        <v>41905.60424768518</v>
      </c>
      <c r="L134">
        <f t="shared" si="13"/>
        <v>2014</v>
      </c>
      <c r="M134" s="8">
        <f t="shared" si="10"/>
        <v>41950.645914351851</v>
      </c>
      <c r="N134" t="b">
        <v>0</v>
      </c>
      <c r="O134">
        <v>81</v>
      </c>
      <c r="P134" t="b">
        <v>0</v>
      </c>
      <c r="Q134" t="s">
        <v>8267</v>
      </c>
      <c r="R134">
        <f t="shared" si="11"/>
        <v>10</v>
      </c>
      <c r="S134">
        <f t="shared" si="12"/>
        <v>94.506172839506178</v>
      </c>
      <c r="T134" t="s">
        <v>8309</v>
      </c>
      <c r="U134" t="s">
        <v>8312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8">
        <f t="shared" si="14"/>
        <v>42491.599351851844</v>
      </c>
      <c r="L135">
        <f t="shared" si="13"/>
        <v>2016</v>
      </c>
      <c r="M135" s="8">
        <f t="shared" si="10"/>
        <v>42521.521527777775</v>
      </c>
      <c r="N135" t="b">
        <v>0</v>
      </c>
      <c r="O135">
        <v>0</v>
      </c>
      <c r="P135" t="b">
        <v>0</v>
      </c>
      <c r="Q135" t="s">
        <v>8267</v>
      </c>
      <c r="R135">
        <f t="shared" si="11"/>
        <v>0</v>
      </c>
      <c r="S135" t="e">
        <f t="shared" si="12"/>
        <v>#DIV/0!</v>
      </c>
      <c r="T135" t="s">
        <v>8309</v>
      </c>
      <c r="U135" t="s">
        <v>8312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8">
        <f t="shared" si="14"/>
        <v>42221.701597222222</v>
      </c>
      <c r="L136">
        <f t="shared" si="13"/>
        <v>2015</v>
      </c>
      <c r="M136" s="8">
        <f t="shared" si="10"/>
        <v>42251.499999999993</v>
      </c>
      <c r="N136" t="b">
        <v>0</v>
      </c>
      <c r="O136">
        <v>0</v>
      </c>
      <c r="P136" t="b">
        <v>0</v>
      </c>
      <c r="Q136" t="s">
        <v>8267</v>
      </c>
      <c r="R136">
        <f t="shared" si="11"/>
        <v>0</v>
      </c>
      <c r="S136" t="e">
        <f t="shared" si="12"/>
        <v>#DIV/0!</v>
      </c>
      <c r="T136" t="s">
        <v>8309</v>
      </c>
      <c r="U136" t="s">
        <v>8312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8">
        <f t="shared" si="14"/>
        <v>41788.173576388886</v>
      </c>
      <c r="L137">
        <f t="shared" si="13"/>
        <v>2014</v>
      </c>
      <c r="M137" s="8">
        <f t="shared" si="10"/>
        <v>41821.583333333328</v>
      </c>
      <c r="N137" t="b">
        <v>0</v>
      </c>
      <c r="O137">
        <v>5</v>
      </c>
      <c r="P137" t="b">
        <v>0</v>
      </c>
      <c r="Q137" t="s">
        <v>8267</v>
      </c>
      <c r="R137">
        <f t="shared" si="11"/>
        <v>13</v>
      </c>
      <c r="S137">
        <f t="shared" si="12"/>
        <v>80.599999999999994</v>
      </c>
      <c r="T137" t="s">
        <v>8309</v>
      </c>
      <c r="U137" t="s">
        <v>8312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8">
        <f t="shared" si="14"/>
        <v>42096.201782407406</v>
      </c>
      <c r="L138">
        <f t="shared" si="13"/>
        <v>2015</v>
      </c>
      <c r="M138" s="8">
        <f t="shared" si="10"/>
        <v>42140.219444444439</v>
      </c>
      <c r="N138" t="b">
        <v>0</v>
      </c>
      <c r="O138">
        <v>0</v>
      </c>
      <c r="P138" t="b">
        <v>0</v>
      </c>
      <c r="Q138" t="s">
        <v>8267</v>
      </c>
      <c r="R138">
        <f t="shared" si="11"/>
        <v>0</v>
      </c>
      <c r="S138" t="e">
        <f t="shared" si="12"/>
        <v>#DIV/0!</v>
      </c>
      <c r="T138" t="s">
        <v>8309</v>
      </c>
      <c r="U138" t="s">
        <v>8312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8">
        <f t="shared" si="14"/>
        <v>42239.365659722222</v>
      </c>
      <c r="L139">
        <f t="shared" si="13"/>
        <v>2015</v>
      </c>
      <c r="M139" s="8">
        <f t="shared" si="10"/>
        <v>42289.365659722222</v>
      </c>
      <c r="N139" t="b">
        <v>0</v>
      </c>
      <c r="O139">
        <v>0</v>
      </c>
      <c r="P139" t="b">
        <v>0</v>
      </c>
      <c r="Q139" t="s">
        <v>8267</v>
      </c>
      <c r="R139">
        <f t="shared" si="11"/>
        <v>0</v>
      </c>
      <c r="S139" t="e">
        <f t="shared" si="12"/>
        <v>#DIV/0!</v>
      </c>
      <c r="T139" t="s">
        <v>8309</v>
      </c>
      <c r="U139" t="s">
        <v>8312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8">
        <f t="shared" si="14"/>
        <v>42186.049085648141</v>
      </c>
      <c r="L140">
        <f t="shared" si="13"/>
        <v>2015</v>
      </c>
      <c r="M140" s="8">
        <f t="shared" si="10"/>
        <v>42216.999305555553</v>
      </c>
      <c r="N140" t="b">
        <v>0</v>
      </c>
      <c r="O140">
        <v>58</v>
      </c>
      <c r="P140" t="b">
        <v>0</v>
      </c>
      <c r="Q140" t="s">
        <v>8267</v>
      </c>
      <c r="R140">
        <f t="shared" si="11"/>
        <v>3</v>
      </c>
      <c r="S140">
        <f t="shared" si="12"/>
        <v>81.241379310344826</v>
      </c>
      <c r="T140" t="s">
        <v>8309</v>
      </c>
      <c r="U140" t="s">
        <v>8312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8">
        <f t="shared" si="14"/>
        <v>42187.712638888886</v>
      </c>
      <c r="L141">
        <f t="shared" si="13"/>
        <v>2015</v>
      </c>
      <c r="M141" s="8">
        <f t="shared" ref="M141:M204" si="15">(I141/86400)+25569+(-5/24)</f>
        <v>42197.712638888886</v>
      </c>
      <c r="N141" t="b">
        <v>0</v>
      </c>
      <c r="O141">
        <v>1</v>
      </c>
      <c r="P141" t="b">
        <v>0</v>
      </c>
      <c r="Q141" t="s">
        <v>8267</v>
      </c>
      <c r="R141">
        <f t="shared" si="11"/>
        <v>100</v>
      </c>
      <c r="S141">
        <f t="shared" si="12"/>
        <v>500</v>
      </c>
      <c r="T141" t="s">
        <v>8309</v>
      </c>
      <c r="U141" t="s">
        <v>8312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8">
        <f t="shared" si="14"/>
        <v>42052.989953703705</v>
      </c>
      <c r="L142">
        <f t="shared" si="13"/>
        <v>2015</v>
      </c>
      <c r="M142" s="8">
        <f t="shared" si="15"/>
        <v>42082.948287037034</v>
      </c>
      <c r="N142" t="b">
        <v>0</v>
      </c>
      <c r="O142">
        <v>0</v>
      </c>
      <c r="P142" t="b">
        <v>0</v>
      </c>
      <c r="Q142" t="s">
        <v>8267</v>
      </c>
      <c r="R142">
        <f t="shared" si="11"/>
        <v>0</v>
      </c>
      <c r="S142" t="e">
        <f t="shared" si="12"/>
        <v>#DIV/0!</v>
      </c>
      <c r="T142" t="s">
        <v>8309</v>
      </c>
      <c r="U142" t="s">
        <v>8312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8">
        <f t="shared" si="14"/>
        <v>42109.944710648146</v>
      </c>
      <c r="L143">
        <f t="shared" si="13"/>
        <v>2015</v>
      </c>
      <c r="M143" s="8">
        <f t="shared" si="15"/>
        <v>42154.944710648146</v>
      </c>
      <c r="N143" t="b">
        <v>0</v>
      </c>
      <c r="O143">
        <v>28</v>
      </c>
      <c r="P143" t="b">
        <v>0</v>
      </c>
      <c r="Q143" t="s">
        <v>8267</v>
      </c>
      <c r="R143">
        <f t="shared" si="11"/>
        <v>11</v>
      </c>
      <c r="S143">
        <f t="shared" si="12"/>
        <v>46.178571428571431</v>
      </c>
      <c r="T143" t="s">
        <v>8309</v>
      </c>
      <c r="U143" t="s">
        <v>8312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8">
        <f t="shared" si="14"/>
        <v>41938.684930555552</v>
      </c>
      <c r="L144">
        <f t="shared" si="13"/>
        <v>2014</v>
      </c>
      <c r="M144" s="8">
        <f t="shared" si="15"/>
        <v>41959.726597222216</v>
      </c>
      <c r="N144" t="b">
        <v>0</v>
      </c>
      <c r="O144">
        <v>1</v>
      </c>
      <c r="P144" t="b">
        <v>0</v>
      </c>
      <c r="Q144" t="s">
        <v>8267</v>
      </c>
      <c r="R144">
        <f t="shared" si="11"/>
        <v>0</v>
      </c>
      <c r="S144">
        <f t="shared" si="12"/>
        <v>10</v>
      </c>
      <c r="T144" t="s">
        <v>8309</v>
      </c>
      <c r="U144" t="s">
        <v>8312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8">
        <f t="shared" si="14"/>
        <v>42558.855810185181</v>
      </c>
      <c r="L145">
        <f t="shared" si="13"/>
        <v>2016</v>
      </c>
      <c r="M145" s="8">
        <f t="shared" si="15"/>
        <v>42616.038194444445</v>
      </c>
      <c r="N145" t="b">
        <v>0</v>
      </c>
      <c r="O145">
        <v>0</v>
      </c>
      <c r="P145" t="b">
        <v>0</v>
      </c>
      <c r="Q145" t="s">
        <v>8267</v>
      </c>
      <c r="R145">
        <f t="shared" si="11"/>
        <v>0</v>
      </c>
      <c r="S145" t="e">
        <f t="shared" si="12"/>
        <v>#DIV/0!</v>
      </c>
      <c r="T145" t="s">
        <v>8309</v>
      </c>
      <c r="U145" t="s">
        <v>8312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8">
        <f t="shared" si="14"/>
        <v>42047.554074074076</v>
      </c>
      <c r="L146">
        <f t="shared" si="13"/>
        <v>2015</v>
      </c>
      <c r="M146" s="8">
        <f t="shared" si="15"/>
        <v>42107.512407407405</v>
      </c>
      <c r="N146" t="b">
        <v>0</v>
      </c>
      <c r="O146">
        <v>37</v>
      </c>
      <c r="P146" t="b">
        <v>0</v>
      </c>
      <c r="Q146" t="s">
        <v>8267</v>
      </c>
      <c r="R146">
        <f t="shared" si="11"/>
        <v>28</v>
      </c>
      <c r="S146">
        <f t="shared" si="12"/>
        <v>55.945945945945944</v>
      </c>
      <c r="T146" t="s">
        <v>8309</v>
      </c>
      <c r="U146" t="s">
        <v>8312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8">
        <f t="shared" si="14"/>
        <v>42200.333935185183</v>
      </c>
      <c r="L147">
        <f t="shared" si="13"/>
        <v>2015</v>
      </c>
      <c r="M147" s="8">
        <f t="shared" si="15"/>
        <v>42227.333935185183</v>
      </c>
      <c r="N147" t="b">
        <v>0</v>
      </c>
      <c r="O147">
        <v>9</v>
      </c>
      <c r="P147" t="b">
        <v>0</v>
      </c>
      <c r="Q147" t="s">
        <v>8267</v>
      </c>
      <c r="R147">
        <f t="shared" si="11"/>
        <v>8</v>
      </c>
      <c r="S147">
        <f t="shared" si="12"/>
        <v>37.555555555555557</v>
      </c>
      <c r="T147" t="s">
        <v>8309</v>
      </c>
      <c r="U147" t="s">
        <v>8312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8">
        <f t="shared" si="14"/>
        <v>42692.807847222219</v>
      </c>
      <c r="L148">
        <f t="shared" si="13"/>
        <v>2016</v>
      </c>
      <c r="M148" s="8">
        <f t="shared" si="15"/>
        <v>42752.807847222219</v>
      </c>
      <c r="N148" t="b">
        <v>0</v>
      </c>
      <c r="O148">
        <v>3</v>
      </c>
      <c r="P148" t="b">
        <v>0</v>
      </c>
      <c r="Q148" t="s">
        <v>8267</v>
      </c>
      <c r="R148">
        <f t="shared" si="11"/>
        <v>1</v>
      </c>
      <c r="S148">
        <f t="shared" si="12"/>
        <v>38.333333333333336</v>
      </c>
      <c r="T148" t="s">
        <v>8309</v>
      </c>
      <c r="U148" t="s">
        <v>8312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8">
        <f t="shared" si="14"/>
        <v>41969.559490740743</v>
      </c>
      <c r="L149">
        <f t="shared" si="13"/>
        <v>2014</v>
      </c>
      <c r="M149" s="8">
        <f t="shared" si="15"/>
        <v>42012.554166666661</v>
      </c>
      <c r="N149" t="b">
        <v>0</v>
      </c>
      <c r="O149">
        <v>0</v>
      </c>
      <c r="P149" t="b">
        <v>0</v>
      </c>
      <c r="Q149" t="s">
        <v>8267</v>
      </c>
      <c r="R149">
        <f t="shared" si="11"/>
        <v>0</v>
      </c>
      <c r="S149" t="e">
        <f t="shared" si="12"/>
        <v>#DIV/0!</v>
      </c>
      <c r="T149" t="s">
        <v>8309</v>
      </c>
      <c r="U149" t="s">
        <v>8312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8">
        <f t="shared" si="14"/>
        <v>42397.073333333326</v>
      </c>
      <c r="L150">
        <f t="shared" si="13"/>
        <v>2016</v>
      </c>
      <c r="M150" s="8">
        <f t="shared" si="15"/>
        <v>42427.073333333326</v>
      </c>
      <c r="N150" t="b">
        <v>0</v>
      </c>
      <c r="O150">
        <v>2</v>
      </c>
      <c r="P150" t="b">
        <v>0</v>
      </c>
      <c r="Q150" t="s">
        <v>8267</v>
      </c>
      <c r="R150">
        <f t="shared" si="11"/>
        <v>0</v>
      </c>
      <c r="S150">
        <f t="shared" si="12"/>
        <v>20</v>
      </c>
      <c r="T150" t="s">
        <v>8309</v>
      </c>
      <c r="U150" t="s">
        <v>8312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8">
        <f t="shared" si="14"/>
        <v>41967.963773148142</v>
      </c>
      <c r="L151">
        <f t="shared" si="13"/>
        <v>2014</v>
      </c>
      <c r="M151" s="8">
        <f t="shared" si="15"/>
        <v>41998.124999999993</v>
      </c>
      <c r="N151" t="b">
        <v>0</v>
      </c>
      <c r="O151">
        <v>6</v>
      </c>
      <c r="P151" t="b">
        <v>0</v>
      </c>
      <c r="Q151" t="s">
        <v>8267</v>
      </c>
      <c r="R151">
        <f t="shared" si="11"/>
        <v>1</v>
      </c>
      <c r="S151">
        <f t="shared" si="12"/>
        <v>15.333333333333334</v>
      </c>
      <c r="T151" t="s">
        <v>8309</v>
      </c>
      <c r="U151" t="s">
        <v>8312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8">
        <f t="shared" si="14"/>
        <v>42089.95349537037</v>
      </c>
      <c r="L152">
        <f t="shared" si="13"/>
        <v>2015</v>
      </c>
      <c r="M152" s="8">
        <f t="shared" si="15"/>
        <v>42149.95349537037</v>
      </c>
      <c r="N152" t="b">
        <v>0</v>
      </c>
      <c r="O152">
        <v>67</v>
      </c>
      <c r="P152" t="b">
        <v>0</v>
      </c>
      <c r="Q152" t="s">
        <v>8267</v>
      </c>
      <c r="R152">
        <f t="shared" si="11"/>
        <v>23</v>
      </c>
      <c r="S152">
        <f t="shared" si="12"/>
        <v>449.43283582089555</v>
      </c>
      <c r="T152" t="s">
        <v>8309</v>
      </c>
      <c r="U152" t="s">
        <v>8312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8">
        <f t="shared" si="14"/>
        <v>42113.342488425922</v>
      </c>
      <c r="L153">
        <f t="shared" si="13"/>
        <v>2015</v>
      </c>
      <c r="M153" s="8">
        <f t="shared" si="15"/>
        <v>42173.342488425922</v>
      </c>
      <c r="N153" t="b">
        <v>0</v>
      </c>
      <c r="O153">
        <v>5</v>
      </c>
      <c r="P153" t="b">
        <v>0</v>
      </c>
      <c r="Q153" t="s">
        <v>8267</v>
      </c>
      <c r="R153">
        <f t="shared" si="11"/>
        <v>0</v>
      </c>
      <c r="S153">
        <f t="shared" si="12"/>
        <v>28</v>
      </c>
      <c r="T153" t="s">
        <v>8309</v>
      </c>
      <c r="U153" t="s">
        <v>8312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8">
        <f t="shared" si="14"/>
        <v>41874.869212962956</v>
      </c>
      <c r="L154">
        <f t="shared" si="13"/>
        <v>2014</v>
      </c>
      <c r="M154" s="8">
        <f t="shared" si="15"/>
        <v>41904.869212962956</v>
      </c>
      <c r="N154" t="b">
        <v>0</v>
      </c>
      <c r="O154">
        <v>2</v>
      </c>
      <c r="P154" t="b">
        <v>0</v>
      </c>
      <c r="Q154" t="s">
        <v>8267</v>
      </c>
      <c r="R154">
        <f t="shared" si="11"/>
        <v>0</v>
      </c>
      <c r="S154">
        <f t="shared" si="12"/>
        <v>15</v>
      </c>
      <c r="T154" t="s">
        <v>8309</v>
      </c>
      <c r="U154" t="s">
        <v>8312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8">
        <f t="shared" si="14"/>
        <v>41933.377824074072</v>
      </c>
      <c r="L155">
        <f t="shared" si="13"/>
        <v>2014</v>
      </c>
      <c r="M155" s="8">
        <f t="shared" si="15"/>
        <v>41975.419490740744</v>
      </c>
      <c r="N155" t="b">
        <v>0</v>
      </c>
      <c r="O155">
        <v>10</v>
      </c>
      <c r="P155" t="b">
        <v>0</v>
      </c>
      <c r="Q155" t="s">
        <v>8267</v>
      </c>
      <c r="R155">
        <f t="shared" si="11"/>
        <v>1</v>
      </c>
      <c r="S155">
        <f t="shared" si="12"/>
        <v>35.9</v>
      </c>
      <c r="T155" t="s">
        <v>8309</v>
      </c>
      <c r="U155" t="s">
        <v>8312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8">
        <f t="shared" si="14"/>
        <v>42115.339062499996</v>
      </c>
      <c r="L156">
        <f t="shared" si="13"/>
        <v>2015</v>
      </c>
      <c r="M156" s="8">
        <f t="shared" si="15"/>
        <v>42158.339062499996</v>
      </c>
      <c r="N156" t="b">
        <v>0</v>
      </c>
      <c r="O156">
        <v>3</v>
      </c>
      <c r="P156" t="b">
        <v>0</v>
      </c>
      <c r="Q156" t="s">
        <v>8267</v>
      </c>
      <c r="R156">
        <f t="shared" si="11"/>
        <v>3</v>
      </c>
      <c r="S156">
        <f t="shared" si="12"/>
        <v>13.333333333333334</v>
      </c>
      <c r="T156" t="s">
        <v>8309</v>
      </c>
      <c r="U156" t="s">
        <v>8312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8">
        <f t="shared" si="14"/>
        <v>42168.351099537038</v>
      </c>
      <c r="L157">
        <f t="shared" si="13"/>
        <v>2015</v>
      </c>
      <c r="M157" s="8">
        <f t="shared" si="15"/>
        <v>42208.351099537038</v>
      </c>
      <c r="N157" t="b">
        <v>0</v>
      </c>
      <c r="O157">
        <v>4</v>
      </c>
      <c r="P157" t="b">
        <v>0</v>
      </c>
      <c r="Q157" t="s">
        <v>8267</v>
      </c>
      <c r="R157">
        <f t="shared" si="11"/>
        <v>0</v>
      </c>
      <c r="S157">
        <f t="shared" si="12"/>
        <v>20.25</v>
      </c>
      <c r="T157" t="s">
        <v>8309</v>
      </c>
      <c r="U157" t="s">
        <v>8312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8">
        <f t="shared" si="14"/>
        <v>41793.916620370372</v>
      </c>
      <c r="L158">
        <f t="shared" si="13"/>
        <v>2014</v>
      </c>
      <c r="M158" s="8">
        <f t="shared" si="15"/>
        <v>41853.916620370372</v>
      </c>
      <c r="N158" t="b">
        <v>0</v>
      </c>
      <c r="O158">
        <v>15</v>
      </c>
      <c r="P158" t="b">
        <v>0</v>
      </c>
      <c r="Q158" t="s">
        <v>8267</v>
      </c>
      <c r="R158">
        <f t="shared" si="11"/>
        <v>5</v>
      </c>
      <c r="S158">
        <f t="shared" si="12"/>
        <v>119</v>
      </c>
      <c r="T158" t="s">
        <v>8309</v>
      </c>
      <c r="U158" t="s">
        <v>8312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8">
        <f t="shared" si="14"/>
        <v>42396.703379629624</v>
      </c>
      <c r="L159">
        <f t="shared" si="13"/>
        <v>2016</v>
      </c>
      <c r="M159" s="8">
        <f t="shared" si="15"/>
        <v>42426.703379629624</v>
      </c>
      <c r="N159" t="b">
        <v>0</v>
      </c>
      <c r="O159">
        <v>2</v>
      </c>
      <c r="P159" t="b">
        <v>0</v>
      </c>
      <c r="Q159" t="s">
        <v>8267</v>
      </c>
      <c r="R159">
        <f t="shared" si="11"/>
        <v>0</v>
      </c>
      <c r="S159">
        <f t="shared" si="12"/>
        <v>4</v>
      </c>
      <c r="T159" t="s">
        <v>8309</v>
      </c>
      <c r="U159" t="s">
        <v>8312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8">
        <f t="shared" si="14"/>
        <v>41903.868379629625</v>
      </c>
      <c r="L160">
        <f t="shared" si="13"/>
        <v>2014</v>
      </c>
      <c r="M160" s="8">
        <f t="shared" si="15"/>
        <v>41933.868379629625</v>
      </c>
      <c r="N160" t="b">
        <v>0</v>
      </c>
      <c r="O160">
        <v>0</v>
      </c>
      <c r="P160" t="b">
        <v>0</v>
      </c>
      <c r="Q160" t="s">
        <v>8267</v>
      </c>
      <c r="R160">
        <f t="shared" si="11"/>
        <v>0</v>
      </c>
      <c r="S160" t="e">
        <f t="shared" si="12"/>
        <v>#DIV/0!</v>
      </c>
      <c r="T160" t="s">
        <v>8309</v>
      </c>
      <c r="U160" t="s">
        <v>8312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8">
        <f t="shared" si="14"/>
        <v>42514.226215277777</v>
      </c>
      <c r="L161">
        <f t="shared" si="13"/>
        <v>2016</v>
      </c>
      <c r="M161" s="8">
        <f t="shared" si="15"/>
        <v>42554.226215277777</v>
      </c>
      <c r="N161" t="b">
        <v>0</v>
      </c>
      <c r="O161">
        <v>1</v>
      </c>
      <c r="P161" t="b">
        <v>0</v>
      </c>
      <c r="Q161" t="s">
        <v>8267</v>
      </c>
      <c r="R161">
        <f t="shared" si="11"/>
        <v>0</v>
      </c>
      <c r="S161">
        <f t="shared" si="12"/>
        <v>10</v>
      </c>
      <c r="T161" t="s">
        <v>8309</v>
      </c>
      <c r="U161" t="s">
        <v>8312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8">
        <f t="shared" si="14"/>
        <v>42171.70475694444</v>
      </c>
      <c r="L162">
        <f t="shared" si="13"/>
        <v>2015</v>
      </c>
      <c r="M162" s="8">
        <f t="shared" si="15"/>
        <v>42231.70475694444</v>
      </c>
      <c r="N162" t="b">
        <v>0</v>
      </c>
      <c r="O162">
        <v>0</v>
      </c>
      <c r="P162" t="b">
        <v>0</v>
      </c>
      <c r="Q162" t="s">
        <v>8268</v>
      </c>
      <c r="R162">
        <f t="shared" si="11"/>
        <v>0</v>
      </c>
      <c r="S162" t="e">
        <f t="shared" si="12"/>
        <v>#DIV/0!</v>
      </c>
      <c r="T162" t="s">
        <v>8309</v>
      </c>
      <c r="U162" t="s">
        <v>8313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8">
        <f t="shared" si="14"/>
        <v>41792.479108796295</v>
      </c>
      <c r="L163">
        <f t="shared" si="13"/>
        <v>2014</v>
      </c>
      <c r="M163" s="8">
        <f t="shared" si="15"/>
        <v>41822.479108796295</v>
      </c>
      <c r="N163" t="b">
        <v>0</v>
      </c>
      <c r="O163">
        <v>1</v>
      </c>
      <c r="P163" t="b">
        <v>0</v>
      </c>
      <c r="Q163" t="s">
        <v>8268</v>
      </c>
      <c r="R163">
        <f t="shared" si="11"/>
        <v>0</v>
      </c>
      <c r="S163">
        <f t="shared" si="12"/>
        <v>5</v>
      </c>
      <c r="T163" t="s">
        <v>8309</v>
      </c>
      <c r="U163" t="s">
        <v>8313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8">
        <f t="shared" si="14"/>
        <v>41834.91847222222</v>
      </c>
      <c r="L164">
        <f t="shared" si="13"/>
        <v>2014</v>
      </c>
      <c r="M164" s="8">
        <f t="shared" si="15"/>
        <v>41867.779166666667</v>
      </c>
      <c r="N164" t="b">
        <v>0</v>
      </c>
      <c r="O164">
        <v>10</v>
      </c>
      <c r="P164" t="b">
        <v>0</v>
      </c>
      <c r="Q164" t="s">
        <v>8268</v>
      </c>
      <c r="R164">
        <f t="shared" si="11"/>
        <v>16</v>
      </c>
      <c r="S164">
        <f t="shared" si="12"/>
        <v>43.5</v>
      </c>
      <c r="T164" t="s">
        <v>8309</v>
      </c>
      <c r="U164" t="s">
        <v>8313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8">
        <f t="shared" si="14"/>
        <v>42243.752939814811</v>
      </c>
      <c r="L165">
        <f t="shared" si="13"/>
        <v>2015</v>
      </c>
      <c r="M165" s="8">
        <f t="shared" si="15"/>
        <v>42277.791666666664</v>
      </c>
      <c r="N165" t="b">
        <v>0</v>
      </c>
      <c r="O165">
        <v>0</v>
      </c>
      <c r="P165" t="b">
        <v>0</v>
      </c>
      <c r="Q165" t="s">
        <v>8268</v>
      </c>
      <c r="R165">
        <f t="shared" si="11"/>
        <v>0</v>
      </c>
      <c r="S165" t="e">
        <f t="shared" si="12"/>
        <v>#DIV/0!</v>
      </c>
      <c r="T165" t="s">
        <v>8309</v>
      </c>
      <c r="U165" t="s">
        <v>8313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8">
        <f t="shared" si="14"/>
        <v>41841.554409722223</v>
      </c>
      <c r="L166">
        <f t="shared" si="13"/>
        <v>2014</v>
      </c>
      <c r="M166" s="8">
        <f t="shared" si="15"/>
        <v>41901.554409722223</v>
      </c>
      <c r="N166" t="b">
        <v>0</v>
      </c>
      <c r="O166">
        <v>7</v>
      </c>
      <c r="P166" t="b">
        <v>0</v>
      </c>
      <c r="Q166" t="s">
        <v>8268</v>
      </c>
      <c r="R166">
        <f t="shared" si="11"/>
        <v>1</v>
      </c>
      <c r="S166">
        <f t="shared" si="12"/>
        <v>91.428571428571431</v>
      </c>
      <c r="T166" t="s">
        <v>8309</v>
      </c>
      <c r="U166" t="s">
        <v>8313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8">
        <f t="shared" si="14"/>
        <v>42351.450509259252</v>
      </c>
      <c r="L167">
        <f t="shared" si="13"/>
        <v>2015</v>
      </c>
      <c r="M167" s="8">
        <f t="shared" si="15"/>
        <v>42381.450509259252</v>
      </c>
      <c r="N167" t="b">
        <v>0</v>
      </c>
      <c r="O167">
        <v>0</v>
      </c>
      <c r="P167" t="b">
        <v>0</v>
      </c>
      <c r="Q167" t="s">
        <v>8268</v>
      </c>
      <c r="R167">
        <f t="shared" si="11"/>
        <v>0</v>
      </c>
      <c r="S167" t="e">
        <f t="shared" si="12"/>
        <v>#DIV/0!</v>
      </c>
      <c r="T167" t="s">
        <v>8309</v>
      </c>
      <c r="U167" t="s">
        <v>8313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8">
        <f t="shared" si="14"/>
        <v>42720.867615740739</v>
      </c>
      <c r="L168">
        <f t="shared" si="13"/>
        <v>2016</v>
      </c>
      <c r="M168" s="8">
        <f t="shared" si="15"/>
        <v>42750.867615740739</v>
      </c>
      <c r="N168" t="b">
        <v>0</v>
      </c>
      <c r="O168">
        <v>1</v>
      </c>
      <c r="P168" t="b">
        <v>0</v>
      </c>
      <c r="Q168" t="s">
        <v>8268</v>
      </c>
      <c r="R168">
        <f t="shared" si="11"/>
        <v>60</v>
      </c>
      <c r="S168">
        <f t="shared" si="12"/>
        <v>3000</v>
      </c>
      <c r="T168" t="s">
        <v>8309</v>
      </c>
      <c r="U168" t="s">
        <v>8313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8">
        <f t="shared" si="14"/>
        <v>42160.719155092585</v>
      </c>
      <c r="L169">
        <f t="shared" si="13"/>
        <v>2015</v>
      </c>
      <c r="M169" s="8">
        <f t="shared" si="15"/>
        <v>42220.719155092585</v>
      </c>
      <c r="N169" t="b">
        <v>0</v>
      </c>
      <c r="O169">
        <v>2</v>
      </c>
      <c r="P169" t="b">
        <v>0</v>
      </c>
      <c r="Q169" t="s">
        <v>8268</v>
      </c>
      <c r="R169">
        <f t="shared" si="11"/>
        <v>0</v>
      </c>
      <c r="S169">
        <f t="shared" si="12"/>
        <v>5.5</v>
      </c>
      <c r="T169" t="s">
        <v>8309</v>
      </c>
      <c r="U169" t="s">
        <v>8313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8">
        <f t="shared" si="14"/>
        <v>42052.626967592594</v>
      </c>
      <c r="L170">
        <f t="shared" si="13"/>
        <v>2015</v>
      </c>
      <c r="M170" s="8">
        <f t="shared" si="15"/>
        <v>42082.585300925923</v>
      </c>
      <c r="N170" t="b">
        <v>0</v>
      </c>
      <c r="O170">
        <v>3</v>
      </c>
      <c r="P170" t="b">
        <v>0</v>
      </c>
      <c r="Q170" t="s">
        <v>8268</v>
      </c>
      <c r="R170">
        <f t="shared" si="11"/>
        <v>4</v>
      </c>
      <c r="S170">
        <f t="shared" si="12"/>
        <v>108.33333333333333</v>
      </c>
      <c r="T170" t="s">
        <v>8309</v>
      </c>
      <c r="U170" t="s">
        <v>8313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8">
        <f t="shared" si="14"/>
        <v>41900.296979166662</v>
      </c>
      <c r="L171">
        <f t="shared" si="13"/>
        <v>2014</v>
      </c>
      <c r="M171" s="8">
        <f t="shared" si="15"/>
        <v>41930.296979166662</v>
      </c>
      <c r="N171" t="b">
        <v>0</v>
      </c>
      <c r="O171">
        <v>10</v>
      </c>
      <c r="P171" t="b">
        <v>0</v>
      </c>
      <c r="Q171" t="s">
        <v>8268</v>
      </c>
      <c r="R171">
        <f t="shared" si="11"/>
        <v>22</v>
      </c>
      <c r="S171">
        <f t="shared" si="12"/>
        <v>56</v>
      </c>
      <c r="T171" t="s">
        <v>8309</v>
      </c>
      <c r="U171" t="s">
        <v>8313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8">
        <f t="shared" si="14"/>
        <v>42216.769479166665</v>
      </c>
      <c r="L172">
        <f t="shared" si="13"/>
        <v>2015</v>
      </c>
      <c r="M172" s="8">
        <f t="shared" si="15"/>
        <v>42246.019444444442</v>
      </c>
      <c r="N172" t="b">
        <v>0</v>
      </c>
      <c r="O172">
        <v>10</v>
      </c>
      <c r="P172" t="b">
        <v>0</v>
      </c>
      <c r="Q172" t="s">
        <v>8268</v>
      </c>
      <c r="R172">
        <f t="shared" si="11"/>
        <v>3</v>
      </c>
      <c r="S172">
        <f t="shared" si="12"/>
        <v>32.5</v>
      </c>
      <c r="T172" t="s">
        <v>8309</v>
      </c>
      <c r="U172" t="s">
        <v>8313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8">
        <f t="shared" si="14"/>
        <v>42533.972384259258</v>
      </c>
      <c r="L173">
        <f t="shared" si="13"/>
        <v>2016</v>
      </c>
      <c r="M173" s="8">
        <f t="shared" si="15"/>
        <v>42593.972384259258</v>
      </c>
      <c r="N173" t="b">
        <v>0</v>
      </c>
      <c r="O173">
        <v>1</v>
      </c>
      <c r="P173" t="b">
        <v>0</v>
      </c>
      <c r="Q173" t="s">
        <v>8268</v>
      </c>
      <c r="R173">
        <f t="shared" si="11"/>
        <v>0</v>
      </c>
      <c r="S173">
        <f t="shared" si="12"/>
        <v>1</v>
      </c>
      <c r="T173" t="s">
        <v>8309</v>
      </c>
      <c r="U173" t="s">
        <v>8313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8">
        <f t="shared" si="14"/>
        <v>42047.186608796292</v>
      </c>
      <c r="L174">
        <f t="shared" si="13"/>
        <v>2015</v>
      </c>
      <c r="M174" s="8">
        <f t="shared" si="15"/>
        <v>42082.144942129627</v>
      </c>
      <c r="N174" t="b">
        <v>0</v>
      </c>
      <c r="O174">
        <v>0</v>
      </c>
      <c r="P174" t="b">
        <v>0</v>
      </c>
      <c r="Q174" t="s">
        <v>8268</v>
      </c>
      <c r="R174">
        <f t="shared" si="11"/>
        <v>0</v>
      </c>
      <c r="S174" t="e">
        <f t="shared" si="12"/>
        <v>#DIV/0!</v>
      </c>
      <c r="T174" t="s">
        <v>8309</v>
      </c>
      <c r="U174" t="s">
        <v>8313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8">
        <f t="shared" si="14"/>
        <v>42033.364675925921</v>
      </c>
      <c r="L175">
        <f t="shared" si="13"/>
        <v>2015</v>
      </c>
      <c r="M175" s="8">
        <f t="shared" si="15"/>
        <v>42063.364675925921</v>
      </c>
      <c r="N175" t="b">
        <v>0</v>
      </c>
      <c r="O175">
        <v>0</v>
      </c>
      <c r="P175" t="b">
        <v>0</v>
      </c>
      <c r="Q175" t="s">
        <v>8268</v>
      </c>
      <c r="R175">
        <f t="shared" si="11"/>
        <v>0</v>
      </c>
      <c r="S175" t="e">
        <f t="shared" si="12"/>
        <v>#DIV/0!</v>
      </c>
      <c r="T175" t="s">
        <v>8309</v>
      </c>
      <c r="U175" t="s">
        <v>8313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8">
        <f t="shared" si="14"/>
        <v>42072.55064814815</v>
      </c>
      <c r="L176">
        <f t="shared" si="13"/>
        <v>2015</v>
      </c>
      <c r="M176" s="8">
        <f t="shared" si="15"/>
        <v>42132.55064814815</v>
      </c>
      <c r="N176" t="b">
        <v>0</v>
      </c>
      <c r="O176">
        <v>0</v>
      </c>
      <c r="P176" t="b">
        <v>0</v>
      </c>
      <c r="Q176" t="s">
        <v>8268</v>
      </c>
      <c r="R176">
        <f t="shared" si="11"/>
        <v>0</v>
      </c>
      <c r="S176" t="e">
        <f t="shared" si="12"/>
        <v>#DIV/0!</v>
      </c>
      <c r="T176" t="s">
        <v>8309</v>
      </c>
      <c r="U176" t="s">
        <v>8313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8">
        <f t="shared" si="14"/>
        <v>41855.569571759253</v>
      </c>
      <c r="L177">
        <f t="shared" si="13"/>
        <v>2014</v>
      </c>
      <c r="M177" s="8">
        <f t="shared" si="15"/>
        <v>41880.569571759253</v>
      </c>
      <c r="N177" t="b">
        <v>0</v>
      </c>
      <c r="O177">
        <v>26</v>
      </c>
      <c r="P177" t="b">
        <v>0</v>
      </c>
      <c r="Q177" t="s">
        <v>8268</v>
      </c>
      <c r="R177">
        <f t="shared" si="11"/>
        <v>6</v>
      </c>
      <c r="S177">
        <f t="shared" si="12"/>
        <v>49.884615384615387</v>
      </c>
      <c r="T177" t="s">
        <v>8309</v>
      </c>
      <c r="U177" t="s">
        <v>8313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8">
        <f t="shared" si="14"/>
        <v>42191.615729166668</v>
      </c>
      <c r="L178">
        <f t="shared" si="13"/>
        <v>2015</v>
      </c>
      <c r="M178" s="8">
        <f t="shared" si="15"/>
        <v>42221.615729166668</v>
      </c>
      <c r="N178" t="b">
        <v>0</v>
      </c>
      <c r="O178">
        <v>0</v>
      </c>
      <c r="P178" t="b">
        <v>0</v>
      </c>
      <c r="Q178" t="s">
        <v>8268</v>
      </c>
      <c r="R178">
        <f t="shared" si="11"/>
        <v>0</v>
      </c>
      <c r="S178" t="e">
        <f t="shared" si="12"/>
        <v>#DIV/0!</v>
      </c>
      <c r="T178" t="s">
        <v>8309</v>
      </c>
      <c r="U178" t="s">
        <v>8313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8">
        <f t="shared" si="14"/>
        <v>42069.839421296296</v>
      </c>
      <c r="L179">
        <f t="shared" si="13"/>
        <v>2015</v>
      </c>
      <c r="M179" s="8">
        <f t="shared" si="15"/>
        <v>42086.797754629624</v>
      </c>
      <c r="N179" t="b">
        <v>0</v>
      </c>
      <c r="O179">
        <v>7</v>
      </c>
      <c r="P179" t="b">
        <v>0</v>
      </c>
      <c r="Q179" t="s">
        <v>8268</v>
      </c>
      <c r="R179">
        <f t="shared" si="11"/>
        <v>40</v>
      </c>
      <c r="S179">
        <f t="shared" si="12"/>
        <v>25.714285714285715</v>
      </c>
      <c r="T179" t="s">
        <v>8309</v>
      </c>
      <c r="U179" t="s">
        <v>8313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8">
        <f t="shared" si="14"/>
        <v>42304.747048611105</v>
      </c>
      <c r="L180">
        <f t="shared" si="13"/>
        <v>2015</v>
      </c>
      <c r="M180" s="8">
        <f t="shared" si="15"/>
        <v>42334.788715277777</v>
      </c>
      <c r="N180" t="b">
        <v>0</v>
      </c>
      <c r="O180">
        <v>0</v>
      </c>
      <c r="P180" t="b">
        <v>0</v>
      </c>
      <c r="Q180" t="s">
        <v>8268</v>
      </c>
      <c r="R180">
        <f t="shared" si="11"/>
        <v>0</v>
      </c>
      <c r="S180" t="e">
        <f t="shared" si="12"/>
        <v>#DIV/0!</v>
      </c>
      <c r="T180" t="s">
        <v>8309</v>
      </c>
      <c r="U180" t="s">
        <v>8313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8">
        <f t="shared" si="14"/>
        <v>42402.872164351851</v>
      </c>
      <c r="L181">
        <f t="shared" si="13"/>
        <v>2016</v>
      </c>
      <c r="M181" s="8">
        <f t="shared" si="15"/>
        <v>42432.872164351851</v>
      </c>
      <c r="N181" t="b">
        <v>0</v>
      </c>
      <c r="O181">
        <v>2</v>
      </c>
      <c r="P181" t="b">
        <v>0</v>
      </c>
      <c r="Q181" t="s">
        <v>8268</v>
      </c>
      <c r="R181">
        <f t="shared" si="11"/>
        <v>20</v>
      </c>
      <c r="S181">
        <f t="shared" si="12"/>
        <v>100</v>
      </c>
      <c r="T181" t="s">
        <v>8309</v>
      </c>
      <c r="U181" t="s">
        <v>8313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8">
        <f t="shared" si="14"/>
        <v>42067.782905092587</v>
      </c>
      <c r="L182">
        <f t="shared" si="13"/>
        <v>2015</v>
      </c>
      <c r="M182" s="8">
        <f t="shared" si="15"/>
        <v>42107.583333333336</v>
      </c>
      <c r="N182" t="b">
        <v>0</v>
      </c>
      <c r="O182">
        <v>13</v>
      </c>
      <c r="P182" t="b">
        <v>0</v>
      </c>
      <c r="Q182" t="s">
        <v>8268</v>
      </c>
      <c r="R182">
        <f t="shared" si="11"/>
        <v>33</v>
      </c>
      <c r="S182">
        <f t="shared" si="12"/>
        <v>30.846153846153847</v>
      </c>
      <c r="T182" t="s">
        <v>8309</v>
      </c>
      <c r="U182" t="s">
        <v>8313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8">
        <f t="shared" si="14"/>
        <v>42147.533506944441</v>
      </c>
      <c r="L183">
        <f t="shared" si="13"/>
        <v>2015</v>
      </c>
      <c r="M183" s="8">
        <f t="shared" si="15"/>
        <v>42177.533506944441</v>
      </c>
      <c r="N183" t="b">
        <v>0</v>
      </c>
      <c r="O183">
        <v>4</v>
      </c>
      <c r="P183" t="b">
        <v>0</v>
      </c>
      <c r="Q183" t="s">
        <v>8268</v>
      </c>
      <c r="R183">
        <f t="shared" si="11"/>
        <v>21</v>
      </c>
      <c r="S183">
        <f t="shared" si="12"/>
        <v>180.5</v>
      </c>
      <c r="T183" t="s">
        <v>8309</v>
      </c>
      <c r="U183" t="s">
        <v>8313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8">
        <f t="shared" si="14"/>
        <v>42711.803611111107</v>
      </c>
      <c r="L184">
        <f t="shared" si="13"/>
        <v>2016</v>
      </c>
      <c r="M184" s="8">
        <f t="shared" si="15"/>
        <v>42741.803611111107</v>
      </c>
      <c r="N184" t="b">
        <v>0</v>
      </c>
      <c r="O184">
        <v>0</v>
      </c>
      <c r="P184" t="b">
        <v>0</v>
      </c>
      <c r="Q184" t="s">
        <v>8268</v>
      </c>
      <c r="R184">
        <f t="shared" si="11"/>
        <v>0</v>
      </c>
      <c r="S184" t="e">
        <f t="shared" si="12"/>
        <v>#DIV/0!</v>
      </c>
      <c r="T184" t="s">
        <v>8309</v>
      </c>
      <c r="U184" t="s">
        <v>8313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8">
        <f t="shared" si="14"/>
        <v>41939.601967592593</v>
      </c>
      <c r="L185">
        <f t="shared" si="13"/>
        <v>2014</v>
      </c>
      <c r="M185" s="8">
        <f t="shared" si="15"/>
        <v>41969.643634259257</v>
      </c>
      <c r="N185" t="b">
        <v>0</v>
      </c>
      <c r="O185">
        <v>12</v>
      </c>
      <c r="P185" t="b">
        <v>0</v>
      </c>
      <c r="Q185" t="s">
        <v>8268</v>
      </c>
      <c r="R185">
        <f t="shared" si="11"/>
        <v>36</v>
      </c>
      <c r="S185">
        <f t="shared" si="12"/>
        <v>373.5</v>
      </c>
      <c r="T185" t="s">
        <v>8309</v>
      </c>
      <c r="U185" t="s">
        <v>8313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8">
        <f t="shared" si="14"/>
        <v>41825.58289351852</v>
      </c>
      <c r="L186">
        <f t="shared" si="13"/>
        <v>2014</v>
      </c>
      <c r="M186" s="8">
        <f t="shared" si="15"/>
        <v>41882.957638888889</v>
      </c>
      <c r="N186" t="b">
        <v>0</v>
      </c>
      <c r="O186">
        <v>2</v>
      </c>
      <c r="P186" t="b">
        <v>0</v>
      </c>
      <c r="Q186" t="s">
        <v>8268</v>
      </c>
      <c r="R186">
        <f t="shared" si="11"/>
        <v>3</v>
      </c>
      <c r="S186">
        <f t="shared" si="12"/>
        <v>25.5</v>
      </c>
      <c r="T186" t="s">
        <v>8309</v>
      </c>
      <c r="U186" t="s">
        <v>8313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8">
        <f t="shared" si="14"/>
        <v>42570.702997685185</v>
      </c>
      <c r="L187">
        <f t="shared" si="13"/>
        <v>2016</v>
      </c>
      <c r="M187" s="8">
        <f t="shared" si="15"/>
        <v>42600.702997685185</v>
      </c>
      <c r="N187" t="b">
        <v>0</v>
      </c>
      <c r="O187">
        <v>10</v>
      </c>
      <c r="P187" t="b">
        <v>0</v>
      </c>
      <c r="Q187" t="s">
        <v>8268</v>
      </c>
      <c r="R187">
        <f t="shared" si="11"/>
        <v>6</v>
      </c>
      <c r="S187">
        <f t="shared" si="12"/>
        <v>220</v>
      </c>
      <c r="T187" t="s">
        <v>8309</v>
      </c>
      <c r="U187" t="s">
        <v>8313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8">
        <f t="shared" si="14"/>
        <v>42767.604560185187</v>
      </c>
      <c r="L188">
        <f t="shared" si="13"/>
        <v>2017</v>
      </c>
      <c r="M188" s="8">
        <f t="shared" si="15"/>
        <v>42797.624999999993</v>
      </c>
      <c r="N188" t="b">
        <v>0</v>
      </c>
      <c r="O188">
        <v>0</v>
      </c>
      <c r="P188" t="b">
        <v>0</v>
      </c>
      <c r="Q188" t="s">
        <v>8268</v>
      </c>
      <c r="R188">
        <f t="shared" si="11"/>
        <v>0</v>
      </c>
      <c r="S188" t="e">
        <f t="shared" si="12"/>
        <v>#DIV/0!</v>
      </c>
      <c r="T188" t="s">
        <v>8309</v>
      </c>
      <c r="U188" t="s">
        <v>8313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8">
        <f t="shared" si="14"/>
        <v>42182.02612268518</v>
      </c>
      <c r="L189">
        <f t="shared" si="13"/>
        <v>2015</v>
      </c>
      <c r="M189" s="8">
        <f t="shared" si="15"/>
        <v>42206.082638888889</v>
      </c>
      <c r="N189" t="b">
        <v>0</v>
      </c>
      <c r="O189">
        <v>5</v>
      </c>
      <c r="P189" t="b">
        <v>0</v>
      </c>
      <c r="Q189" t="s">
        <v>8268</v>
      </c>
      <c r="R189">
        <f t="shared" si="11"/>
        <v>16</v>
      </c>
      <c r="S189">
        <f t="shared" si="12"/>
        <v>160</v>
      </c>
      <c r="T189" t="s">
        <v>8309</v>
      </c>
      <c r="U189" t="s">
        <v>8313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8">
        <f t="shared" si="14"/>
        <v>41856.974710648145</v>
      </c>
      <c r="L190">
        <f t="shared" si="13"/>
        <v>2014</v>
      </c>
      <c r="M190" s="8">
        <f t="shared" si="15"/>
        <v>41886.974710648145</v>
      </c>
      <c r="N190" t="b">
        <v>0</v>
      </c>
      <c r="O190">
        <v>0</v>
      </c>
      <c r="P190" t="b">
        <v>0</v>
      </c>
      <c r="Q190" t="s">
        <v>8268</v>
      </c>
      <c r="R190">
        <f t="shared" si="11"/>
        <v>0</v>
      </c>
      <c r="S190" t="e">
        <f t="shared" si="12"/>
        <v>#DIV/0!</v>
      </c>
      <c r="T190" t="s">
        <v>8309</v>
      </c>
      <c r="U190" t="s">
        <v>8313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8">
        <f t="shared" si="14"/>
        <v>42556.482372685183</v>
      </c>
      <c r="L191">
        <f t="shared" si="13"/>
        <v>2016</v>
      </c>
      <c r="M191" s="8">
        <f t="shared" si="15"/>
        <v>42616.482372685183</v>
      </c>
      <c r="N191" t="b">
        <v>0</v>
      </c>
      <c r="O191">
        <v>5</v>
      </c>
      <c r="P191" t="b">
        <v>0</v>
      </c>
      <c r="Q191" t="s">
        <v>8268</v>
      </c>
      <c r="R191">
        <f t="shared" si="11"/>
        <v>0</v>
      </c>
      <c r="S191">
        <f t="shared" si="12"/>
        <v>69</v>
      </c>
      <c r="T191" t="s">
        <v>8309</v>
      </c>
      <c r="U191" t="s">
        <v>8313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8">
        <f t="shared" si="14"/>
        <v>42527.442662037036</v>
      </c>
      <c r="L192">
        <f t="shared" si="13"/>
        <v>2016</v>
      </c>
      <c r="M192" s="8">
        <f t="shared" si="15"/>
        <v>42537.442662037036</v>
      </c>
      <c r="N192" t="b">
        <v>0</v>
      </c>
      <c r="O192">
        <v>1</v>
      </c>
      <c r="P192" t="b">
        <v>0</v>
      </c>
      <c r="Q192" t="s">
        <v>8268</v>
      </c>
      <c r="R192">
        <f t="shared" si="11"/>
        <v>0</v>
      </c>
      <c r="S192">
        <f t="shared" si="12"/>
        <v>50</v>
      </c>
      <c r="T192" t="s">
        <v>8309</v>
      </c>
      <c r="U192" t="s">
        <v>8313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8">
        <f t="shared" si="14"/>
        <v>42239.233078703699</v>
      </c>
      <c r="L193">
        <f t="shared" si="13"/>
        <v>2015</v>
      </c>
      <c r="M193" s="8">
        <f t="shared" si="15"/>
        <v>42279.233078703699</v>
      </c>
      <c r="N193" t="b">
        <v>0</v>
      </c>
      <c r="O193">
        <v>3</v>
      </c>
      <c r="P193" t="b">
        <v>0</v>
      </c>
      <c r="Q193" t="s">
        <v>8268</v>
      </c>
      <c r="R193">
        <f t="shared" si="11"/>
        <v>5</v>
      </c>
      <c r="S193">
        <f t="shared" si="12"/>
        <v>83.333333333333329</v>
      </c>
      <c r="T193" t="s">
        <v>8309</v>
      </c>
      <c r="U193" t="s">
        <v>8313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8">
        <f t="shared" si="14"/>
        <v>41899.583703703705</v>
      </c>
      <c r="L194">
        <f t="shared" si="13"/>
        <v>2014</v>
      </c>
      <c r="M194" s="8">
        <f t="shared" si="15"/>
        <v>41929.583703703705</v>
      </c>
      <c r="N194" t="b">
        <v>0</v>
      </c>
      <c r="O194">
        <v>3</v>
      </c>
      <c r="P194" t="b">
        <v>0</v>
      </c>
      <c r="Q194" t="s">
        <v>8268</v>
      </c>
      <c r="R194">
        <f t="shared" ref="R194:R257" si="16">ROUND(E194/D194*100,0)</f>
        <v>0</v>
      </c>
      <c r="S194">
        <f t="shared" ref="S194:S257" si="17">E194/O194</f>
        <v>5.666666666666667</v>
      </c>
      <c r="T194" t="s">
        <v>8309</v>
      </c>
      <c r="U194" t="s">
        <v>8313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8">
        <f t="shared" si="14"/>
        <v>41911.726458333331</v>
      </c>
      <c r="L195">
        <f t="shared" ref="L195:L258" si="18">YEAR(K195)</f>
        <v>2014</v>
      </c>
      <c r="M195" s="8">
        <f t="shared" si="15"/>
        <v>41971.768124999995</v>
      </c>
      <c r="N195" t="b">
        <v>0</v>
      </c>
      <c r="O195">
        <v>0</v>
      </c>
      <c r="P195" t="b">
        <v>0</v>
      </c>
      <c r="Q195" t="s">
        <v>8268</v>
      </c>
      <c r="R195">
        <f t="shared" si="16"/>
        <v>0</v>
      </c>
      <c r="S195" t="e">
        <f t="shared" si="17"/>
        <v>#DIV/0!</v>
      </c>
      <c r="T195" t="s">
        <v>8309</v>
      </c>
      <c r="U195" t="s">
        <v>8313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8">
        <f t="shared" si="14"/>
        <v>42375.788553240738</v>
      </c>
      <c r="L196">
        <f t="shared" si="18"/>
        <v>2016</v>
      </c>
      <c r="M196" s="8">
        <f t="shared" si="15"/>
        <v>42435.788553240738</v>
      </c>
      <c r="N196" t="b">
        <v>0</v>
      </c>
      <c r="O196">
        <v>3</v>
      </c>
      <c r="P196" t="b">
        <v>0</v>
      </c>
      <c r="Q196" t="s">
        <v>8268</v>
      </c>
      <c r="R196">
        <f t="shared" si="16"/>
        <v>0</v>
      </c>
      <c r="S196">
        <f t="shared" si="17"/>
        <v>1</v>
      </c>
      <c r="T196" t="s">
        <v>8309</v>
      </c>
      <c r="U196" t="s">
        <v>8313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8">
        <f t="shared" ref="K197:K260" si="19">(J197/86400)+25569+(-5/24)</f>
        <v>42135.462175925924</v>
      </c>
      <c r="L197">
        <f t="shared" si="18"/>
        <v>2015</v>
      </c>
      <c r="M197" s="8">
        <f t="shared" si="15"/>
        <v>42195.462175925924</v>
      </c>
      <c r="N197" t="b">
        <v>0</v>
      </c>
      <c r="O197">
        <v>0</v>
      </c>
      <c r="P197" t="b">
        <v>0</v>
      </c>
      <c r="Q197" t="s">
        <v>8268</v>
      </c>
      <c r="R197">
        <f t="shared" si="16"/>
        <v>0</v>
      </c>
      <c r="S197" t="e">
        <f t="shared" si="17"/>
        <v>#DIV/0!</v>
      </c>
      <c r="T197" t="s">
        <v>8309</v>
      </c>
      <c r="U197" t="s">
        <v>8313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8">
        <f t="shared" si="19"/>
        <v>42259.334467592591</v>
      </c>
      <c r="L198">
        <f t="shared" si="18"/>
        <v>2015</v>
      </c>
      <c r="M198" s="8">
        <f t="shared" si="15"/>
        <v>42287.666666666664</v>
      </c>
      <c r="N198" t="b">
        <v>0</v>
      </c>
      <c r="O198">
        <v>19</v>
      </c>
      <c r="P198" t="b">
        <v>0</v>
      </c>
      <c r="Q198" t="s">
        <v>8268</v>
      </c>
      <c r="R198">
        <f t="shared" si="16"/>
        <v>42</v>
      </c>
      <c r="S198">
        <f t="shared" si="17"/>
        <v>77.10526315789474</v>
      </c>
      <c r="T198" t="s">
        <v>8309</v>
      </c>
      <c r="U198" t="s">
        <v>8313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8">
        <f t="shared" si="19"/>
        <v>42741.640046296299</v>
      </c>
      <c r="L199">
        <f t="shared" si="18"/>
        <v>2017</v>
      </c>
      <c r="M199" s="8">
        <f t="shared" si="15"/>
        <v>42783.666666666664</v>
      </c>
      <c r="N199" t="b">
        <v>0</v>
      </c>
      <c r="O199">
        <v>8</v>
      </c>
      <c r="P199" t="b">
        <v>0</v>
      </c>
      <c r="Q199" t="s">
        <v>8268</v>
      </c>
      <c r="R199">
        <f t="shared" si="16"/>
        <v>10</v>
      </c>
      <c r="S199">
        <f t="shared" si="17"/>
        <v>32.75</v>
      </c>
      <c r="T199" t="s">
        <v>8309</v>
      </c>
      <c r="U199" t="s">
        <v>8313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8">
        <f t="shared" si="19"/>
        <v>41887.175023148149</v>
      </c>
      <c r="L200">
        <f t="shared" si="18"/>
        <v>2014</v>
      </c>
      <c r="M200" s="8">
        <f t="shared" si="15"/>
        <v>41917.175023148149</v>
      </c>
      <c r="N200" t="b">
        <v>0</v>
      </c>
      <c r="O200">
        <v>6</v>
      </c>
      <c r="P200" t="b">
        <v>0</v>
      </c>
      <c r="Q200" t="s">
        <v>8268</v>
      </c>
      <c r="R200">
        <f t="shared" si="16"/>
        <v>1</v>
      </c>
      <c r="S200">
        <f t="shared" si="17"/>
        <v>46.5</v>
      </c>
      <c r="T200" t="s">
        <v>8309</v>
      </c>
      <c r="U200" t="s">
        <v>8313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8">
        <f t="shared" si="19"/>
        <v>42583.915532407402</v>
      </c>
      <c r="L201">
        <f t="shared" si="18"/>
        <v>2016</v>
      </c>
      <c r="M201" s="8">
        <f t="shared" si="15"/>
        <v>42613.915532407402</v>
      </c>
      <c r="N201" t="b">
        <v>0</v>
      </c>
      <c r="O201">
        <v>0</v>
      </c>
      <c r="P201" t="b">
        <v>0</v>
      </c>
      <c r="Q201" t="s">
        <v>8268</v>
      </c>
      <c r="R201">
        <f t="shared" si="16"/>
        <v>0</v>
      </c>
      <c r="S201" t="e">
        <f t="shared" si="17"/>
        <v>#DIV/0!</v>
      </c>
      <c r="T201" t="s">
        <v>8309</v>
      </c>
      <c r="U201" t="s">
        <v>8313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8">
        <f t="shared" si="19"/>
        <v>41866.875034722216</v>
      </c>
      <c r="L202">
        <f t="shared" si="18"/>
        <v>2014</v>
      </c>
      <c r="M202" s="8">
        <f t="shared" si="15"/>
        <v>41896.875034722216</v>
      </c>
      <c r="N202" t="b">
        <v>0</v>
      </c>
      <c r="O202">
        <v>18</v>
      </c>
      <c r="P202" t="b">
        <v>0</v>
      </c>
      <c r="Q202" t="s">
        <v>8268</v>
      </c>
      <c r="R202">
        <f t="shared" si="16"/>
        <v>26</v>
      </c>
      <c r="S202">
        <f t="shared" si="17"/>
        <v>87.308333333333337</v>
      </c>
      <c r="T202" t="s">
        <v>8309</v>
      </c>
      <c r="U202" t="s">
        <v>8313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8">
        <f t="shared" si="19"/>
        <v>42023.610289351847</v>
      </c>
      <c r="L203">
        <f t="shared" si="18"/>
        <v>2015</v>
      </c>
      <c r="M203" s="8">
        <f t="shared" si="15"/>
        <v>42043.610289351847</v>
      </c>
      <c r="N203" t="b">
        <v>0</v>
      </c>
      <c r="O203">
        <v>7</v>
      </c>
      <c r="P203" t="b">
        <v>0</v>
      </c>
      <c r="Q203" t="s">
        <v>8268</v>
      </c>
      <c r="R203">
        <f t="shared" si="16"/>
        <v>58</v>
      </c>
      <c r="S203">
        <f t="shared" si="17"/>
        <v>54.285714285714285</v>
      </c>
      <c r="T203" t="s">
        <v>8309</v>
      </c>
      <c r="U203" t="s">
        <v>8313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8">
        <f t="shared" si="19"/>
        <v>42255.719490740739</v>
      </c>
      <c r="L204">
        <f t="shared" si="18"/>
        <v>2015</v>
      </c>
      <c r="M204" s="8">
        <f t="shared" si="15"/>
        <v>42285.665972222218</v>
      </c>
      <c r="N204" t="b">
        <v>0</v>
      </c>
      <c r="O204">
        <v>0</v>
      </c>
      <c r="P204" t="b">
        <v>0</v>
      </c>
      <c r="Q204" t="s">
        <v>8268</v>
      </c>
      <c r="R204">
        <f t="shared" si="16"/>
        <v>0</v>
      </c>
      <c r="S204" t="e">
        <f t="shared" si="17"/>
        <v>#DIV/0!</v>
      </c>
      <c r="T204" t="s">
        <v>8309</v>
      </c>
      <c r="U204" t="s">
        <v>8313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8">
        <f t="shared" si="19"/>
        <v>41973.639629629623</v>
      </c>
      <c r="L205">
        <f t="shared" si="18"/>
        <v>2014</v>
      </c>
      <c r="M205" s="8">
        <f t="shared" ref="M205:M268" si="20">(I205/86400)+25569+(-5/24)</f>
        <v>42033.639629629623</v>
      </c>
      <c r="N205" t="b">
        <v>0</v>
      </c>
      <c r="O205">
        <v>8</v>
      </c>
      <c r="P205" t="b">
        <v>0</v>
      </c>
      <c r="Q205" t="s">
        <v>8268</v>
      </c>
      <c r="R205">
        <f t="shared" si="16"/>
        <v>30</v>
      </c>
      <c r="S205">
        <f t="shared" si="17"/>
        <v>93.25</v>
      </c>
      <c r="T205" t="s">
        <v>8309</v>
      </c>
      <c r="U205" t="s">
        <v>8313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8">
        <f t="shared" si="19"/>
        <v>42556.375034722216</v>
      </c>
      <c r="L206">
        <f t="shared" si="18"/>
        <v>2016</v>
      </c>
      <c r="M206" s="8">
        <f t="shared" si="20"/>
        <v>42586.375034722216</v>
      </c>
      <c r="N206" t="b">
        <v>0</v>
      </c>
      <c r="O206">
        <v>1293</v>
      </c>
      <c r="P206" t="b">
        <v>0</v>
      </c>
      <c r="Q206" t="s">
        <v>8268</v>
      </c>
      <c r="R206">
        <f t="shared" si="16"/>
        <v>51</v>
      </c>
      <c r="S206">
        <f t="shared" si="17"/>
        <v>117.68368136117556</v>
      </c>
      <c r="T206" t="s">
        <v>8309</v>
      </c>
      <c r="U206" t="s">
        <v>8313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8">
        <f t="shared" si="19"/>
        <v>42248.423865740733</v>
      </c>
      <c r="L207">
        <f t="shared" si="18"/>
        <v>2015</v>
      </c>
      <c r="M207" s="8">
        <f t="shared" si="20"/>
        <v>42283.423865740733</v>
      </c>
      <c r="N207" t="b">
        <v>0</v>
      </c>
      <c r="O207">
        <v>17</v>
      </c>
      <c r="P207" t="b">
        <v>0</v>
      </c>
      <c r="Q207" t="s">
        <v>8268</v>
      </c>
      <c r="R207">
        <f t="shared" si="16"/>
        <v>16</v>
      </c>
      <c r="S207">
        <f t="shared" si="17"/>
        <v>76.470588235294116</v>
      </c>
      <c r="T207" t="s">
        <v>8309</v>
      </c>
      <c r="U207" t="s">
        <v>8313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8">
        <f t="shared" si="19"/>
        <v>42566.79609953703</v>
      </c>
      <c r="L208">
        <f t="shared" si="18"/>
        <v>2016</v>
      </c>
      <c r="M208" s="8">
        <f t="shared" si="20"/>
        <v>42587.79609953703</v>
      </c>
      <c r="N208" t="b">
        <v>0</v>
      </c>
      <c r="O208">
        <v>0</v>
      </c>
      <c r="P208" t="b">
        <v>0</v>
      </c>
      <c r="Q208" t="s">
        <v>8268</v>
      </c>
      <c r="R208">
        <f t="shared" si="16"/>
        <v>0</v>
      </c>
      <c r="S208" t="e">
        <f t="shared" si="17"/>
        <v>#DIV/0!</v>
      </c>
      <c r="T208" t="s">
        <v>8309</v>
      </c>
      <c r="U208" t="s">
        <v>8313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8">
        <f t="shared" si="19"/>
        <v>41977.988865740735</v>
      </c>
      <c r="L209">
        <f t="shared" si="18"/>
        <v>2014</v>
      </c>
      <c r="M209" s="8">
        <f t="shared" si="20"/>
        <v>42007.988865740735</v>
      </c>
      <c r="N209" t="b">
        <v>0</v>
      </c>
      <c r="O209">
        <v>13</v>
      </c>
      <c r="P209" t="b">
        <v>0</v>
      </c>
      <c r="Q209" t="s">
        <v>8268</v>
      </c>
      <c r="R209">
        <f t="shared" si="16"/>
        <v>15</v>
      </c>
      <c r="S209">
        <f t="shared" si="17"/>
        <v>163.84615384615384</v>
      </c>
      <c r="T209" t="s">
        <v>8309</v>
      </c>
      <c r="U209" t="s">
        <v>8313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8">
        <f t="shared" si="19"/>
        <v>41959.16165509259</v>
      </c>
      <c r="L210">
        <f t="shared" si="18"/>
        <v>2014</v>
      </c>
      <c r="M210" s="8">
        <f t="shared" si="20"/>
        <v>41989.16165509259</v>
      </c>
      <c r="N210" t="b">
        <v>0</v>
      </c>
      <c r="O210">
        <v>0</v>
      </c>
      <c r="P210" t="b">
        <v>0</v>
      </c>
      <c r="Q210" t="s">
        <v>8268</v>
      </c>
      <c r="R210">
        <f t="shared" si="16"/>
        <v>0</v>
      </c>
      <c r="S210" t="e">
        <f t="shared" si="17"/>
        <v>#DIV/0!</v>
      </c>
      <c r="T210" t="s">
        <v>8309</v>
      </c>
      <c r="U210" t="s">
        <v>8313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8">
        <f t="shared" si="19"/>
        <v>42165.714525462965</v>
      </c>
      <c r="L211">
        <f t="shared" si="18"/>
        <v>2015</v>
      </c>
      <c r="M211" s="8">
        <f t="shared" si="20"/>
        <v>42195.714525462965</v>
      </c>
      <c r="N211" t="b">
        <v>0</v>
      </c>
      <c r="O211">
        <v>0</v>
      </c>
      <c r="P211" t="b">
        <v>0</v>
      </c>
      <c r="Q211" t="s">
        <v>8268</v>
      </c>
      <c r="R211">
        <f t="shared" si="16"/>
        <v>0</v>
      </c>
      <c r="S211" t="e">
        <f t="shared" si="17"/>
        <v>#DIV/0!</v>
      </c>
      <c r="T211" t="s">
        <v>8309</v>
      </c>
      <c r="U211" t="s">
        <v>8313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8">
        <f t="shared" si="19"/>
        <v>42248.856388888882</v>
      </c>
      <c r="L212">
        <f t="shared" si="18"/>
        <v>2015</v>
      </c>
      <c r="M212" s="8">
        <f t="shared" si="20"/>
        <v>42277.999999999993</v>
      </c>
      <c r="N212" t="b">
        <v>0</v>
      </c>
      <c r="O212">
        <v>33</v>
      </c>
      <c r="P212" t="b">
        <v>0</v>
      </c>
      <c r="Q212" t="s">
        <v>8268</v>
      </c>
      <c r="R212">
        <f t="shared" si="16"/>
        <v>25</v>
      </c>
      <c r="S212">
        <f t="shared" si="17"/>
        <v>91.818181818181813</v>
      </c>
      <c r="T212" t="s">
        <v>8309</v>
      </c>
      <c r="U212" t="s">
        <v>8313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8">
        <f t="shared" si="19"/>
        <v>42235.951585648145</v>
      </c>
      <c r="L213">
        <f t="shared" si="18"/>
        <v>2015</v>
      </c>
      <c r="M213" s="8">
        <f t="shared" si="20"/>
        <v>42265.951585648145</v>
      </c>
      <c r="N213" t="b">
        <v>0</v>
      </c>
      <c r="O213">
        <v>12</v>
      </c>
      <c r="P213" t="b">
        <v>0</v>
      </c>
      <c r="Q213" t="s">
        <v>8268</v>
      </c>
      <c r="R213">
        <f t="shared" si="16"/>
        <v>45</v>
      </c>
      <c r="S213">
        <f t="shared" si="17"/>
        <v>185.83333333333334</v>
      </c>
      <c r="T213" t="s">
        <v>8309</v>
      </c>
      <c r="U213" t="s">
        <v>8313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8">
        <f t="shared" si="19"/>
        <v>42416.672685185178</v>
      </c>
      <c r="L214">
        <f t="shared" si="18"/>
        <v>2016</v>
      </c>
      <c r="M214" s="8">
        <f t="shared" si="20"/>
        <v>42476.631018518521</v>
      </c>
      <c r="N214" t="b">
        <v>0</v>
      </c>
      <c r="O214">
        <v>1</v>
      </c>
      <c r="P214" t="b">
        <v>0</v>
      </c>
      <c r="Q214" t="s">
        <v>8268</v>
      </c>
      <c r="R214">
        <f t="shared" si="16"/>
        <v>0</v>
      </c>
      <c r="S214">
        <f t="shared" si="17"/>
        <v>1</v>
      </c>
      <c r="T214" t="s">
        <v>8309</v>
      </c>
      <c r="U214" t="s">
        <v>8313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8">
        <f t="shared" si="19"/>
        <v>42202.385960648149</v>
      </c>
      <c r="L215">
        <f t="shared" si="18"/>
        <v>2015</v>
      </c>
      <c r="M215" s="8">
        <f t="shared" si="20"/>
        <v>42232.379641203697</v>
      </c>
      <c r="N215" t="b">
        <v>0</v>
      </c>
      <c r="O215">
        <v>1</v>
      </c>
      <c r="P215" t="b">
        <v>0</v>
      </c>
      <c r="Q215" t="s">
        <v>8268</v>
      </c>
      <c r="R215">
        <f t="shared" si="16"/>
        <v>0</v>
      </c>
      <c r="S215">
        <f t="shared" si="17"/>
        <v>20</v>
      </c>
      <c r="T215" t="s">
        <v>8309</v>
      </c>
      <c r="U215" t="s">
        <v>8313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8">
        <f t="shared" si="19"/>
        <v>42009.432280092595</v>
      </c>
      <c r="L216">
        <f t="shared" si="18"/>
        <v>2015</v>
      </c>
      <c r="M216" s="8">
        <f t="shared" si="20"/>
        <v>42069.432280092595</v>
      </c>
      <c r="N216" t="b">
        <v>0</v>
      </c>
      <c r="O216">
        <v>1</v>
      </c>
      <c r="P216" t="b">
        <v>0</v>
      </c>
      <c r="Q216" t="s">
        <v>8268</v>
      </c>
      <c r="R216">
        <f t="shared" si="16"/>
        <v>0</v>
      </c>
      <c r="S216">
        <f t="shared" si="17"/>
        <v>1</v>
      </c>
      <c r="T216" t="s">
        <v>8309</v>
      </c>
      <c r="U216" t="s">
        <v>8313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8">
        <f t="shared" si="19"/>
        <v>42375.021782407406</v>
      </c>
      <c r="L217">
        <f t="shared" si="18"/>
        <v>2016</v>
      </c>
      <c r="M217" s="8">
        <f t="shared" si="20"/>
        <v>42417.790972222218</v>
      </c>
      <c r="N217" t="b">
        <v>0</v>
      </c>
      <c r="O217">
        <v>1</v>
      </c>
      <c r="P217" t="b">
        <v>0</v>
      </c>
      <c r="Q217" t="s">
        <v>8268</v>
      </c>
      <c r="R217">
        <f t="shared" si="16"/>
        <v>0</v>
      </c>
      <c r="S217">
        <f t="shared" si="17"/>
        <v>10</v>
      </c>
      <c r="T217" t="s">
        <v>8309</v>
      </c>
      <c r="U217" t="s">
        <v>8313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8">
        <f t="shared" si="19"/>
        <v>42066.750428240739</v>
      </c>
      <c r="L218">
        <f t="shared" si="18"/>
        <v>2015</v>
      </c>
      <c r="M218" s="8">
        <f t="shared" si="20"/>
        <v>42116.708761574067</v>
      </c>
      <c r="N218" t="b">
        <v>0</v>
      </c>
      <c r="O218">
        <v>84</v>
      </c>
      <c r="P218" t="b">
        <v>0</v>
      </c>
      <c r="Q218" t="s">
        <v>8268</v>
      </c>
      <c r="R218">
        <f t="shared" si="16"/>
        <v>56</v>
      </c>
      <c r="S218">
        <f t="shared" si="17"/>
        <v>331.53833333333336</v>
      </c>
      <c r="T218" t="s">
        <v>8309</v>
      </c>
      <c r="U218" t="s">
        <v>8313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8">
        <f t="shared" si="19"/>
        <v>41970.432280092595</v>
      </c>
      <c r="L219">
        <f t="shared" si="18"/>
        <v>2014</v>
      </c>
      <c r="M219" s="8">
        <f t="shared" si="20"/>
        <v>42001.432280092595</v>
      </c>
      <c r="N219" t="b">
        <v>0</v>
      </c>
      <c r="O219">
        <v>38</v>
      </c>
      <c r="P219" t="b">
        <v>0</v>
      </c>
      <c r="Q219" t="s">
        <v>8268</v>
      </c>
      <c r="R219">
        <f t="shared" si="16"/>
        <v>12</v>
      </c>
      <c r="S219">
        <f t="shared" si="17"/>
        <v>314.28947368421052</v>
      </c>
      <c r="T219" t="s">
        <v>8309</v>
      </c>
      <c r="U219" t="s">
        <v>8313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8">
        <f t="shared" si="19"/>
        <v>42079.420011574075</v>
      </c>
      <c r="L220">
        <f t="shared" si="18"/>
        <v>2015</v>
      </c>
      <c r="M220" s="8">
        <f t="shared" si="20"/>
        <v>42139.420011574075</v>
      </c>
      <c r="N220" t="b">
        <v>0</v>
      </c>
      <c r="O220">
        <v>1</v>
      </c>
      <c r="P220" t="b">
        <v>0</v>
      </c>
      <c r="Q220" t="s">
        <v>8268</v>
      </c>
      <c r="R220">
        <f t="shared" si="16"/>
        <v>2</v>
      </c>
      <c r="S220">
        <f t="shared" si="17"/>
        <v>100</v>
      </c>
      <c r="T220" t="s">
        <v>8309</v>
      </c>
      <c r="U220" t="s">
        <v>8313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8">
        <f t="shared" si="19"/>
        <v>42429.118344907409</v>
      </c>
      <c r="L221">
        <f t="shared" si="18"/>
        <v>2016</v>
      </c>
      <c r="M221" s="8">
        <f t="shared" si="20"/>
        <v>42461.082638888889</v>
      </c>
      <c r="N221" t="b">
        <v>0</v>
      </c>
      <c r="O221">
        <v>76</v>
      </c>
      <c r="P221" t="b">
        <v>0</v>
      </c>
      <c r="Q221" t="s">
        <v>8268</v>
      </c>
      <c r="R221">
        <f t="shared" si="16"/>
        <v>18</v>
      </c>
      <c r="S221">
        <f t="shared" si="17"/>
        <v>115.98684210526316</v>
      </c>
      <c r="T221" t="s">
        <v>8309</v>
      </c>
      <c r="U221" t="s">
        <v>8313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8">
        <f t="shared" si="19"/>
        <v>42195.435532407406</v>
      </c>
      <c r="L222">
        <f t="shared" si="18"/>
        <v>2015</v>
      </c>
      <c r="M222" s="8">
        <f t="shared" si="20"/>
        <v>42236.629166666666</v>
      </c>
      <c r="N222" t="b">
        <v>0</v>
      </c>
      <c r="O222">
        <v>3</v>
      </c>
      <c r="P222" t="b">
        <v>0</v>
      </c>
      <c r="Q222" t="s">
        <v>8268</v>
      </c>
      <c r="R222">
        <f t="shared" si="16"/>
        <v>1</v>
      </c>
      <c r="S222">
        <f t="shared" si="17"/>
        <v>120</v>
      </c>
      <c r="T222" t="s">
        <v>8309</v>
      </c>
      <c r="U222" t="s">
        <v>8313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8">
        <f t="shared" si="19"/>
        <v>42031.629212962966</v>
      </c>
      <c r="L223">
        <f t="shared" si="18"/>
        <v>2015</v>
      </c>
      <c r="M223" s="8">
        <f t="shared" si="20"/>
        <v>42091.587546296294</v>
      </c>
      <c r="N223" t="b">
        <v>0</v>
      </c>
      <c r="O223">
        <v>0</v>
      </c>
      <c r="P223" t="b">
        <v>0</v>
      </c>
      <c r="Q223" t="s">
        <v>8268</v>
      </c>
      <c r="R223">
        <f t="shared" si="16"/>
        <v>0</v>
      </c>
      <c r="S223" t="e">
        <f t="shared" si="17"/>
        <v>#DIV/0!</v>
      </c>
      <c r="T223" t="s">
        <v>8309</v>
      </c>
      <c r="U223" t="s">
        <v>8313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8">
        <f t="shared" si="19"/>
        <v>42031.561550925922</v>
      </c>
      <c r="L224">
        <f t="shared" si="18"/>
        <v>2015</v>
      </c>
      <c r="M224" s="8">
        <f t="shared" si="20"/>
        <v>42089.902083333327</v>
      </c>
      <c r="N224" t="b">
        <v>0</v>
      </c>
      <c r="O224">
        <v>2</v>
      </c>
      <c r="P224" t="b">
        <v>0</v>
      </c>
      <c r="Q224" t="s">
        <v>8268</v>
      </c>
      <c r="R224">
        <f t="shared" si="16"/>
        <v>13</v>
      </c>
      <c r="S224">
        <f t="shared" si="17"/>
        <v>65</v>
      </c>
      <c r="T224" t="s">
        <v>8309</v>
      </c>
      <c r="U224" t="s">
        <v>8313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8">
        <f t="shared" si="19"/>
        <v>42481.839699074073</v>
      </c>
      <c r="L225">
        <f t="shared" si="18"/>
        <v>2016</v>
      </c>
      <c r="M225" s="8">
        <f t="shared" si="20"/>
        <v>42511.836805555555</v>
      </c>
      <c r="N225" t="b">
        <v>0</v>
      </c>
      <c r="O225">
        <v>0</v>
      </c>
      <c r="P225" t="b">
        <v>0</v>
      </c>
      <c r="Q225" t="s">
        <v>8268</v>
      </c>
      <c r="R225">
        <f t="shared" si="16"/>
        <v>0</v>
      </c>
      <c r="S225" t="e">
        <f t="shared" si="17"/>
        <v>#DIV/0!</v>
      </c>
      <c r="T225" t="s">
        <v>8309</v>
      </c>
      <c r="U225" t="s">
        <v>8313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8">
        <f t="shared" si="19"/>
        <v>42135.026921296296</v>
      </c>
      <c r="L226">
        <f t="shared" si="18"/>
        <v>2015</v>
      </c>
      <c r="M226" s="8">
        <f t="shared" si="20"/>
        <v>42195.026921296296</v>
      </c>
      <c r="N226" t="b">
        <v>0</v>
      </c>
      <c r="O226">
        <v>0</v>
      </c>
      <c r="P226" t="b">
        <v>0</v>
      </c>
      <c r="Q226" t="s">
        <v>8268</v>
      </c>
      <c r="R226">
        <f t="shared" si="16"/>
        <v>0</v>
      </c>
      <c r="S226" t="e">
        <f t="shared" si="17"/>
        <v>#DIV/0!</v>
      </c>
      <c r="T226" t="s">
        <v>8309</v>
      </c>
      <c r="U226" t="s">
        <v>8313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8">
        <f t="shared" si="19"/>
        <v>42438.752939814811</v>
      </c>
      <c r="L227">
        <f t="shared" si="18"/>
        <v>2016</v>
      </c>
      <c r="M227" s="8">
        <f t="shared" si="20"/>
        <v>42468.711273148147</v>
      </c>
      <c r="N227" t="b">
        <v>0</v>
      </c>
      <c r="O227">
        <v>0</v>
      </c>
      <c r="P227" t="b">
        <v>0</v>
      </c>
      <c r="Q227" t="s">
        <v>8268</v>
      </c>
      <c r="R227">
        <f t="shared" si="16"/>
        <v>0</v>
      </c>
      <c r="S227" t="e">
        <f t="shared" si="17"/>
        <v>#DIV/0!</v>
      </c>
      <c r="T227" t="s">
        <v>8309</v>
      </c>
      <c r="U227" t="s">
        <v>8313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8">
        <f t="shared" si="19"/>
        <v>42106.457685185182</v>
      </c>
      <c r="L228">
        <f t="shared" si="18"/>
        <v>2015</v>
      </c>
      <c r="M228" s="8">
        <f t="shared" si="20"/>
        <v>42155.186805555553</v>
      </c>
      <c r="N228" t="b">
        <v>0</v>
      </c>
      <c r="O228">
        <v>2</v>
      </c>
      <c r="P228" t="b">
        <v>0</v>
      </c>
      <c r="Q228" t="s">
        <v>8268</v>
      </c>
      <c r="R228">
        <f t="shared" si="16"/>
        <v>1</v>
      </c>
      <c r="S228">
        <f t="shared" si="17"/>
        <v>125</v>
      </c>
      <c r="T228" t="s">
        <v>8309</v>
      </c>
      <c r="U228" t="s">
        <v>8313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8">
        <f t="shared" si="19"/>
        <v>42164.685659722221</v>
      </c>
      <c r="L229">
        <f t="shared" si="18"/>
        <v>2015</v>
      </c>
      <c r="M229" s="8">
        <f t="shared" si="20"/>
        <v>42194.685659722221</v>
      </c>
      <c r="N229" t="b">
        <v>0</v>
      </c>
      <c r="O229">
        <v>0</v>
      </c>
      <c r="P229" t="b">
        <v>0</v>
      </c>
      <c r="Q229" t="s">
        <v>8268</v>
      </c>
      <c r="R229">
        <f t="shared" si="16"/>
        <v>0</v>
      </c>
      <c r="S229" t="e">
        <f t="shared" si="17"/>
        <v>#DIV/0!</v>
      </c>
      <c r="T229" t="s">
        <v>8309</v>
      </c>
      <c r="U229" t="s">
        <v>8313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8">
        <f t="shared" si="19"/>
        <v>42096.478067129625</v>
      </c>
      <c r="L230">
        <f t="shared" si="18"/>
        <v>2015</v>
      </c>
      <c r="M230" s="8">
        <f t="shared" si="20"/>
        <v>42156.478067129625</v>
      </c>
      <c r="N230" t="b">
        <v>0</v>
      </c>
      <c r="O230">
        <v>0</v>
      </c>
      <c r="P230" t="b">
        <v>0</v>
      </c>
      <c r="Q230" t="s">
        <v>8268</v>
      </c>
      <c r="R230">
        <f t="shared" si="16"/>
        <v>0</v>
      </c>
      <c r="S230" t="e">
        <f t="shared" si="17"/>
        <v>#DIV/0!</v>
      </c>
      <c r="T230" t="s">
        <v>8309</v>
      </c>
      <c r="U230" t="s">
        <v>8313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8">
        <f t="shared" si="19"/>
        <v>42383.725659722222</v>
      </c>
      <c r="L231">
        <f t="shared" si="18"/>
        <v>2016</v>
      </c>
      <c r="M231" s="8">
        <f t="shared" si="20"/>
        <v>42413.725659722222</v>
      </c>
      <c r="N231" t="b">
        <v>0</v>
      </c>
      <c r="O231">
        <v>0</v>
      </c>
      <c r="P231" t="b">
        <v>0</v>
      </c>
      <c r="Q231" t="s">
        <v>8268</v>
      </c>
      <c r="R231">
        <f t="shared" si="16"/>
        <v>0</v>
      </c>
      <c r="S231" t="e">
        <f t="shared" si="17"/>
        <v>#DIV/0!</v>
      </c>
      <c r="T231" t="s">
        <v>8309</v>
      </c>
      <c r="U231" t="s">
        <v>8313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8">
        <f t="shared" si="19"/>
        <v>42129.568877314814</v>
      </c>
      <c r="L232">
        <f t="shared" si="18"/>
        <v>2015</v>
      </c>
      <c r="M232" s="8">
        <f t="shared" si="20"/>
        <v>42159.568877314814</v>
      </c>
      <c r="N232" t="b">
        <v>0</v>
      </c>
      <c r="O232">
        <v>2</v>
      </c>
      <c r="P232" t="b">
        <v>0</v>
      </c>
      <c r="Q232" t="s">
        <v>8268</v>
      </c>
      <c r="R232">
        <f t="shared" si="16"/>
        <v>0</v>
      </c>
      <c r="S232">
        <f t="shared" si="17"/>
        <v>30</v>
      </c>
      <c r="T232" t="s">
        <v>8309</v>
      </c>
      <c r="U232" t="s">
        <v>8313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8">
        <f t="shared" si="19"/>
        <v>42341.75059027777</v>
      </c>
      <c r="L233">
        <f t="shared" si="18"/>
        <v>2015</v>
      </c>
      <c r="M233" s="8">
        <f t="shared" si="20"/>
        <v>42371.75059027777</v>
      </c>
      <c r="N233" t="b">
        <v>0</v>
      </c>
      <c r="O233">
        <v>0</v>
      </c>
      <c r="P233" t="b">
        <v>0</v>
      </c>
      <c r="Q233" t="s">
        <v>8268</v>
      </c>
      <c r="R233">
        <f t="shared" si="16"/>
        <v>0</v>
      </c>
      <c r="S233" t="e">
        <f t="shared" si="17"/>
        <v>#DIV/0!</v>
      </c>
      <c r="T233" t="s">
        <v>8309</v>
      </c>
      <c r="U233" t="s">
        <v>8313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8">
        <f t="shared" si="19"/>
        <v>42032.617430555554</v>
      </c>
      <c r="L234">
        <f t="shared" si="18"/>
        <v>2015</v>
      </c>
      <c r="M234" s="8">
        <f t="shared" si="20"/>
        <v>42062.617430555554</v>
      </c>
      <c r="N234" t="b">
        <v>0</v>
      </c>
      <c r="O234">
        <v>7</v>
      </c>
      <c r="P234" t="b">
        <v>0</v>
      </c>
      <c r="Q234" t="s">
        <v>8268</v>
      </c>
      <c r="R234">
        <f t="shared" si="16"/>
        <v>3</v>
      </c>
      <c r="S234">
        <f t="shared" si="17"/>
        <v>15.714285714285714</v>
      </c>
      <c r="T234" t="s">
        <v>8309</v>
      </c>
      <c r="U234" t="s">
        <v>8313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8">
        <f t="shared" si="19"/>
        <v>42612.703379629624</v>
      </c>
      <c r="L235">
        <f t="shared" si="18"/>
        <v>2016</v>
      </c>
      <c r="M235" s="8">
        <f t="shared" si="20"/>
        <v>42642.703379629624</v>
      </c>
      <c r="N235" t="b">
        <v>0</v>
      </c>
      <c r="O235">
        <v>0</v>
      </c>
      <c r="P235" t="b">
        <v>0</v>
      </c>
      <c r="Q235" t="s">
        <v>8268</v>
      </c>
      <c r="R235">
        <f t="shared" si="16"/>
        <v>0</v>
      </c>
      <c r="S235" t="e">
        <f t="shared" si="17"/>
        <v>#DIV/0!</v>
      </c>
      <c r="T235" t="s">
        <v>8309</v>
      </c>
      <c r="U235" t="s">
        <v>8313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8">
        <f t="shared" si="19"/>
        <v>42135.82707175926</v>
      </c>
      <c r="L236">
        <f t="shared" si="18"/>
        <v>2015</v>
      </c>
      <c r="M236" s="8">
        <f t="shared" si="20"/>
        <v>42175.82707175926</v>
      </c>
      <c r="N236" t="b">
        <v>0</v>
      </c>
      <c r="O236">
        <v>5</v>
      </c>
      <c r="P236" t="b">
        <v>0</v>
      </c>
      <c r="Q236" t="s">
        <v>8268</v>
      </c>
      <c r="R236">
        <f t="shared" si="16"/>
        <v>40</v>
      </c>
      <c r="S236">
        <f t="shared" si="17"/>
        <v>80.2</v>
      </c>
      <c r="T236" t="s">
        <v>8309</v>
      </c>
      <c r="U236" t="s">
        <v>8313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8">
        <f t="shared" si="19"/>
        <v>42164.700196759259</v>
      </c>
      <c r="L237">
        <f t="shared" si="18"/>
        <v>2015</v>
      </c>
      <c r="M237" s="8">
        <f t="shared" si="20"/>
        <v>42194.700196759259</v>
      </c>
      <c r="N237" t="b">
        <v>0</v>
      </c>
      <c r="O237">
        <v>0</v>
      </c>
      <c r="P237" t="b">
        <v>0</v>
      </c>
      <c r="Q237" t="s">
        <v>8268</v>
      </c>
      <c r="R237">
        <f t="shared" si="16"/>
        <v>0</v>
      </c>
      <c r="S237" t="e">
        <f t="shared" si="17"/>
        <v>#DIV/0!</v>
      </c>
      <c r="T237" t="s">
        <v>8309</v>
      </c>
      <c r="U237" t="s">
        <v>8313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8">
        <f t="shared" si="19"/>
        <v>42320.876145833332</v>
      </c>
      <c r="L238">
        <f t="shared" si="18"/>
        <v>2015</v>
      </c>
      <c r="M238" s="8">
        <f t="shared" si="20"/>
        <v>42373.791666666664</v>
      </c>
      <c r="N238" t="b">
        <v>0</v>
      </c>
      <c r="O238">
        <v>0</v>
      </c>
      <c r="P238" t="b">
        <v>0</v>
      </c>
      <c r="Q238" t="s">
        <v>8268</v>
      </c>
      <c r="R238">
        <f t="shared" si="16"/>
        <v>0</v>
      </c>
      <c r="S238" t="e">
        <f t="shared" si="17"/>
        <v>#DIV/0!</v>
      </c>
      <c r="T238" t="s">
        <v>8309</v>
      </c>
      <c r="U238" t="s">
        <v>8313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8">
        <f t="shared" si="19"/>
        <v>42377.368854166663</v>
      </c>
      <c r="L239">
        <f t="shared" si="18"/>
        <v>2016</v>
      </c>
      <c r="M239" s="8">
        <f t="shared" si="20"/>
        <v>42437.368854166663</v>
      </c>
      <c r="N239" t="b">
        <v>0</v>
      </c>
      <c r="O239">
        <v>1</v>
      </c>
      <c r="P239" t="b">
        <v>0</v>
      </c>
      <c r="Q239" t="s">
        <v>8268</v>
      </c>
      <c r="R239">
        <f t="shared" si="16"/>
        <v>0</v>
      </c>
      <c r="S239">
        <f t="shared" si="17"/>
        <v>50</v>
      </c>
      <c r="T239" t="s">
        <v>8309</v>
      </c>
      <c r="U239" t="s">
        <v>8313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8">
        <f t="shared" si="19"/>
        <v>42713.754166666666</v>
      </c>
      <c r="L240">
        <f t="shared" si="18"/>
        <v>2016</v>
      </c>
      <c r="M240" s="8">
        <f t="shared" si="20"/>
        <v>42734.166666666664</v>
      </c>
      <c r="N240" t="b">
        <v>0</v>
      </c>
      <c r="O240">
        <v>0</v>
      </c>
      <c r="P240" t="b">
        <v>0</v>
      </c>
      <c r="Q240" t="s">
        <v>8268</v>
      </c>
      <c r="R240">
        <f t="shared" si="16"/>
        <v>0</v>
      </c>
      <c r="S240" t="e">
        <f t="shared" si="17"/>
        <v>#DIV/0!</v>
      </c>
      <c r="T240" t="s">
        <v>8309</v>
      </c>
      <c r="U240" t="s">
        <v>8313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8">
        <f t="shared" si="19"/>
        <v>42296.901967592588</v>
      </c>
      <c r="L241">
        <f t="shared" si="18"/>
        <v>2015</v>
      </c>
      <c r="M241" s="8">
        <f t="shared" si="20"/>
        <v>42316.291666666664</v>
      </c>
      <c r="N241" t="b">
        <v>0</v>
      </c>
      <c r="O241">
        <v>5</v>
      </c>
      <c r="P241" t="b">
        <v>0</v>
      </c>
      <c r="Q241" t="s">
        <v>8268</v>
      </c>
      <c r="R241">
        <f t="shared" si="16"/>
        <v>25</v>
      </c>
      <c r="S241">
        <f t="shared" si="17"/>
        <v>50</v>
      </c>
      <c r="T241" t="s">
        <v>8309</v>
      </c>
      <c r="U241" t="s">
        <v>8313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8">
        <f t="shared" si="19"/>
        <v>41354.500127314815</v>
      </c>
      <c r="L242">
        <f t="shared" si="18"/>
        <v>2013</v>
      </c>
      <c r="M242" s="8">
        <f t="shared" si="20"/>
        <v>41399.500127314815</v>
      </c>
      <c r="N242" t="b">
        <v>1</v>
      </c>
      <c r="O242">
        <v>137</v>
      </c>
      <c r="P242" t="b">
        <v>1</v>
      </c>
      <c r="Q242" t="s">
        <v>8269</v>
      </c>
      <c r="R242">
        <f t="shared" si="16"/>
        <v>108</v>
      </c>
      <c r="S242">
        <f t="shared" si="17"/>
        <v>117.84759124087591</v>
      </c>
      <c r="T242" t="s">
        <v>8309</v>
      </c>
      <c r="U242" t="s">
        <v>8314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8">
        <f t="shared" si="19"/>
        <v>41949.489629629628</v>
      </c>
      <c r="L243">
        <f t="shared" si="18"/>
        <v>2014</v>
      </c>
      <c r="M243" s="8">
        <f t="shared" si="20"/>
        <v>41994.489629629628</v>
      </c>
      <c r="N243" t="b">
        <v>1</v>
      </c>
      <c r="O243">
        <v>376</v>
      </c>
      <c r="P243" t="b">
        <v>1</v>
      </c>
      <c r="Q243" t="s">
        <v>8269</v>
      </c>
      <c r="R243">
        <f t="shared" si="16"/>
        <v>113</v>
      </c>
      <c r="S243">
        <f t="shared" si="17"/>
        <v>109.04255319148936</v>
      </c>
      <c r="T243" t="s">
        <v>8309</v>
      </c>
      <c r="U243" t="s">
        <v>8314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8">
        <f t="shared" si="19"/>
        <v>40862.28460648148</v>
      </c>
      <c r="L244">
        <f t="shared" si="18"/>
        <v>2011</v>
      </c>
      <c r="M244" s="8">
        <f t="shared" si="20"/>
        <v>40897.28460648148</v>
      </c>
      <c r="N244" t="b">
        <v>1</v>
      </c>
      <c r="O244">
        <v>202</v>
      </c>
      <c r="P244" t="b">
        <v>1</v>
      </c>
      <c r="Q244" t="s">
        <v>8269</v>
      </c>
      <c r="R244">
        <f t="shared" si="16"/>
        <v>113</v>
      </c>
      <c r="S244">
        <f t="shared" si="17"/>
        <v>73.019801980198025</v>
      </c>
      <c r="T244" t="s">
        <v>8309</v>
      </c>
      <c r="U244" t="s">
        <v>8314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8">
        <f t="shared" si="19"/>
        <v>41661.839166666665</v>
      </c>
      <c r="L245">
        <f t="shared" si="18"/>
        <v>2014</v>
      </c>
      <c r="M245" s="8">
        <f t="shared" si="20"/>
        <v>41691.839166666665</v>
      </c>
      <c r="N245" t="b">
        <v>1</v>
      </c>
      <c r="O245">
        <v>328</v>
      </c>
      <c r="P245" t="b">
        <v>1</v>
      </c>
      <c r="Q245" t="s">
        <v>8269</v>
      </c>
      <c r="R245">
        <f t="shared" si="16"/>
        <v>103</v>
      </c>
      <c r="S245">
        <f t="shared" si="17"/>
        <v>78.195121951219505</v>
      </c>
      <c r="T245" t="s">
        <v>8309</v>
      </c>
      <c r="U245" t="s">
        <v>8314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8">
        <f t="shared" si="19"/>
        <v>40213.115266203698</v>
      </c>
      <c r="L246">
        <f t="shared" si="18"/>
        <v>2010</v>
      </c>
      <c r="M246" s="8">
        <f t="shared" si="20"/>
        <v>40253.087500000001</v>
      </c>
      <c r="N246" t="b">
        <v>1</v>
      </c>
      <c r="O246">
        <v>84</v>
      </c>
      <c r="P246" t="b">
        <v>1</v>
      </c>
      <c r="Q246" t="s">
        <v>8269</v>
      </c>
      <c r="R246">
        <f t="shared" si="16"/>
        <v>114</v>
      </c>
      <c r="S246">
        <f t="shared" si="17"/>
        <v>47.398809523809526</v>
      </c>
      <c r="T246" t="s">
        <v>8309</v>
      </c>
      <c r="U246" t="s">
        <v>8314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8">
        <f t="shared" si="19"/>
        <v>41106.844733796293</v>
      </c>
      <c r="L247">
        <f t="shared" si="18"/>
        <v>2012</v>
      </c>
      <c r="M247" s="8">
        <f t="shared" si="20"/>
        <v>41136.844733796293</v>
      </c>
      <c r="N247" t="b">
        <v>1</v>
      </c>
      <c r="O247">
        <v>96</v>
      </c>
      <c r="P247" t="b">
        <v>1</v>
      </c>
      <c r="Q247" t="s">
        <v>8269</v>
      </c>
      <c r="R247">
        <f t="shared" si="16"/>
        <v>104</v>
      </c>
      <c r="S247">
        <f t="shared" si="17"/>
        <v>54.020833333333336</v>
      </c>
      <c r="T247" t="s">
        <v>8309</v>
      </c>
      <c r="U247" t="s">
        <v>8314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8">
        <f t="shared" si="19"/>
        <v>40480.155150462961</v>
      </c>
      <c r="L248">
        <f t="shared" si="18"/>
        <v>2010</v>
      </c>
      <c r="M248" s="8">
        <f t="shared" si="20"/>
        <v>40530.196817129625</v>
      </c>
      <c r="N248" t="b">
        <v>1</v>
      </c>
      <c r="O248">
        <v>223</v>
      </c>
      <c r="P248" t="b">
        <v>1</v>
      </c>
      <c r="Q248" t="s">
        <v>8269</v>
      </c>
      <c r="R248">
        <f t="shared" si="16"/>
        <v>305</v>
      </c>
      <c r="S248">
        <f t="shared" si="17"/>
        <v>68.488789237668158</v>
      </c>
      <c r="T248" t="s">
        <v>8309</v>
      </c>
      <c r="U248" t="s">
        <v>8314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8">
        <f t="shared" si="19"/>
        <v>40430.395995370367</v>
      </c>
      <c r="L249">
        <f t="shared" si="18"/>
        <v>2010</v>
      </c>
      <c r="M249" s="8">
        <f t="shared" si="20"/>
        <v>40466.943749999999</v>
      </c>
      <c r="N249" t="b">
        <v>1</v>
      </c>
      <c r="O249">
        <v>62</v>
      </c>
      <c r="P249" t="b">
        <v>1</v>
      </c>
      <c r="Q249" t="s">
        <v>8269</v>
      </c>
      <c r="R249">
        <f t="shared" si="16"/>
        <v>134</v>
      </c>
      <c r="S249">
        <f t="shared" si="17"/>
        <v>108.14516129032258</v>
      </c>
      <c r="T249" t="s">
        <v>8309</v>
      </c>
      <c r="U249" t="s">
        <v>8314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8">
        <f t="shared" si="19"/>
        <v>40870.566076388888</v>
      </c>
      <c r="L250">
        <f t="shared" si="18"/>
        <v>2011</v>
      </c>
      <c r="M250" s="8">
        <f t="shared" si="20"/>
        <v>40915.566076388888</v>
      </c>
      <c r="N250" t="b">
        <v>1</v>
      </c>
      <c r="O250">
        <v>146</v>
      </c>
      <c r="P250" t="b">
        <v>1</v>
      </c>
      <c r="Q250" t="s">
        <v>8269</v>
      </c>
      <c r="R250">
        <f t="shared" si="16"/>
        <v>101</v>
      </c>
      <c r="S250">
        <f t="shared" si="17"/>
        <v>589.95205479452056</v>
      </c>
      <c r="T250" t="s">
        <v>8309</v>
      </c>
      <c r="U250" t="s">
        <v>8314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8">
        <f t="shared" si="19"/>
        <v>40332.715509259258</v>
      </c>
      <c r="L251">
        <f t="shared" si="18"/>
        <v>2010</v>
      </c>
      <c r="M251" s="8">
        <f t="shared" si="20"/>
        <v>40412.527777777774</v>
      </c>
      <c r="N251" t="b">
        <v>1</v>
      </c>
      <c r="O251">
        <v>235</v>
      </c>
      <c r="P251" t="b">
        <v>1</v>
      </c>
      <c r="Q251" t="s">
        <v>8269</v>
      </c>
      <c r="R251">
        <f t="shared" si="16"/>
        <v>113</v>
      </c>
      <c r="S251">
        <f t="shared" si="17"/>
        <v>48.051063829787232</v>
      </c>
      <c r="T251" t="s">
        <v>8309</v>
      </c>
      <c r="U251" t="s">
        <v>8314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8">
        <f t="shared" si="19"/>
        <v>41401.357534722221</v>
      </c>
      <c r="L252">
        <f t="shared" si="18"/>
        <v>2013</v>
      </c>
      <c r="M252" s="8">
        <f t="shared" si="20"/>
        <v>41431.357534722221</v>
      </c>
      <c r="N252" t="b">
        <v>1</v>
      </c>
      <c r="O252">
        <v>437</v>
      </c>
      <c r="P252" t="b">
        <v>1</v>
      </c>
      <c r="Q252" t="s">
        <v>8269</v>
      </c>
      <c r="R252">
        <f t="shared" si="16"/>
        <v>106</v>
      </c>
      <c r="S252">
        <f t="shared" si="17"/>
        <v>72.482837528604122</v>
      </c>
      <c r="T252" t="s">
        <v>8309</v>
      </c>
      <c r="U252" t="s">
        <v>8314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8">
        <f t="shared" si="19"/>
        <v>41013.579236111109</v>
      </c>
      <c r="L253">
        <f t="shared" si="18"/>
        <v>2012</v>
      </c>
      <c r="M253" s="8">
        <f t="shared" si="20"/>
        <v>41045.583333333328</v>
      </c>
      <c r="N253" t="b">
        <v>1</v>
      </c>
      <c r="O253">
        <v>77</v>
      </c>
      <c r="P253" t="b">
        <v>1</v>
      </c>
      <c r="Q253" t="s">
        <v>8269</v>
      </c>
      <c r="R253">
        <f t="shared" si="16"/>
        <v>126</v>
      </c>
      <c r="S253">
        <f t="shared" si="17"/>
        <v>57.077922077922075</v>
      </c>
      <c r="T253" t="s">
        <v>8309</v>
      </c>
      <c r="U253" t="s">
        <v>8314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8">
        <f t="shared" si="19"/>
        <v>40266.454374999994</v>
      </c>
      <c r="L254">
        <f t="shared" si="18"/>
        <v>2010</v>
      </c>
      <c r="M254" s="8">
        <f t="shared" si="20"/>
        <v>40329.957638888889</v>
      </c>
      <c r="N254" t="b">
        <v>1</v>
      </c>
      <c r="O254">
        <v>108</v>
      </c>
      <c r="P254" t="b">
        <v>1</v>
      </c>
      <c r="Q254" t="s">
        <v>8269</v>
      </c>
      <c r="R254">
        <f t="shared" si="16"/>
        <v>185</v>
      </c>
      <c r="S254">
        <f t="shared" si="17"/>
        <v>85.444444444444443</v>
      </c>
      <c r="T254" t="s">
        <v>8309</v>
      </c>
      <c r="U254" t="s">
        <v>8314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8">
        <f t="shared" si="19"/>
        <v>40924.44253472222</v>
      </c>
      <c r="L255">
        <f t="shared" si="18"/>
        <v>2012</v>
      </c>
      <c r="M255" s="8">
        <f t="shared" si="20"/>
        <v>40954.44253472222</v>
      </c>
      <c r="N255" t="b">
        <v>1</v>
      </c>
      <c r="O255">
        <v>7</v>
      </c>
      <c r="P255" t="b">
        <v>1</v>
      </c>
      <c r="Q255" t="s">
        <v>8269</v>
      </c>
      <c r="R255">
        <f t="shared" si="16"/>
        <v>101</v>
      </c>
      <c r="S255">
        <f t="shared" si="17"/>
        <v>215.85714285714286</v>
      </c>
      <c r="T255" t="s">
        <v>8309</v>
      </c>
      <c r="U255" t="s">
        <v>8314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8">
        <f t="shared" si="19"/>
        <v>42263.744328703702</v>
      </c>
      <c r="L256">
        <f t="shared" si="18"/>
        <v>2015</v>
      </c>
      <c r="M256" s="8">
        <f t="shared" si="20"/>
        <v>42293.874999999993</v>
      </c>
      <c r="N256" t="b">
        <v>1</v>
      </c>
      <c r="O256">
        <v>314</v>
      </c>
      <c r="P256" t="b">
        <v>1</v>
      </c>
      <c r="Q256" t="s">
        <v>8269</v>
      </c>
      <c r="R256">
        <f t="shared" si="16"/>
        <v>117</v>
      </c>
      <c r="S256">
        <f t="shared" si="17"/>
        <v>89.38643312101911</v>
      </c>
      <c r="T256" t="s">
        <v>8309</v>
      </c>
      <c r="U256" t="s">
        <v>8314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8">
        <f t="shared" si="19"/>
        <v>40588.318078703705</v>
      </c>
      <c r="L257">
        <f t="shared" si="18"/>
        <v>2011</v>
      </c>
      <c r="M257" s="8">
        <f t="shared" si="20"/>
        <v>40618.276412037034</v>
      </c>
      <c r="N257" t="b">
        <v>1</v>
      </c>
      <c r="O257">
        <v>188</v>
      </c>
      <c r="P257" t="b">
        <v>1</v>
      </c>
      <c r="Q257" t="s">
        <v>8269</v>
      </c>
      <c r="R257">
        <f t="shared" si="16"/>
        <v>107</v>
      </c>
      <c r="S257">
        <f t="shared" si="17"/>
        <v>45.418404255319146</v>
      </c>
      <c r="T257" t="s">
        <v>8309</v>
      </c>
      <c r="U257" t="s">
        <v>8314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8">
        <f t="shared" si="19"/>
        <v>41319.560960648145</v>
      </c>
      <c r="L258">
        <f t="shared" si="18"/>
        <v>2013</v>
      </c>
      <c r="M258" s="8">
        <f t="shared" si="20"/>
        <v>41349.560960648145</v>
      </c>
      <c r="N258" t="b">
        <v>1</v>
      </c>
      <c r="O258">
        <v>275</v>
      </c>
      <c r="P258" t="b">
        <v>1</v>
      </c>
      <c r="Q258" t="s">
        <v>8269</v>
      </c>
      <c r="R258">
        <f t="shared" ref="R258:R321" si="21">ROUND(E258/D258*100,0)</f>
        <v>139</v>
      </c>
      <c r="S258">
        <f t="shared" ref="S258:S321" si="22">E258/O258</f>
        <v>65.756363636363631</v>
      </c>
      <c r="T258" t="s">
        <v>8309</v>
      </c>
      <c r="U258" t="s">
        <v>8314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8">
        <f t="shared" si="19"/>
        <v>42479.418541666666</v>
      </c>
      <c r="L259">
        <f t="shared" ref="L259:L322" si="23">YEAR(K259)</f>
        <v>2016</v>
      </c>
      <c r="M259" s="8">
        <f t="shared" si="20"/>
        <v>42509.418541666666</v>
      </c>
      <c r="N259" t="b">
        <v>1</v>
      </c>
      <c r="O259">
        <v>560</v>
      </c>
      <c r="P259" t="b">
        <v>1</v>
      </c>
      <c r="Q259" t="s">
        <v>8269</v>
      </c>
      <c r="R259">
        <f t="shared" si="21"/>
        <v>107</v>
      </c>
      <c r="S259">
        <f t="shared" si="22"/>
        <v>66.70405357142856</v>
      </c>
      <c r="T259" t="s">
        <v>8309</v>
      </c>
      <c r="U259" t="s">
        <v>8314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8">
        <f t="shared" si="19"/>
        <v>40681.843356481477</v>
      </c>
      <c r="L260">
        <f t="shared" si="23"/>
        <v>2011</v>
      </c>
      <c r="M260" s="8">
        <f t="shared" si="20"/>
        <v>40711.843356481477</v>
      </c>
      <c r="N260" t="b">
        <v>1</v>
      </c>
      <c r="O260">
        <v>688</v>
      </c>
      <c r="P260" t="b">
        <v>1</v>
      </c>
      <c r="Q260" t="s">
        <v>8269</v>
      </c>
      <c r="R260">
        <f t="shared" si="21"/>
        <v>191</v>
      </c>
      <c r="S260">
        <f t="shared" si="22"/>
        <v>83.345930232558146</v>
      </c>
      <c r="T260" t="s">
        <v>8309</v>
      </c>
      <c r="U260" t="s">
        <v>8314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8">
        <f t="shared" ref="K261:K324" si="24">(J261/86400)+25569+(-5/24)</f>
        <v>42072.529733796291</v>
      </c>
      <c r="L261">
        <f t="shared" si="23"/>
        <v>2015</v>
      </c>
      <c r="M261" s="8">
        <f t="shared" si="20"/>
        <v>42102.529733796291</v>
      </c>
      <c r="N261" t="b">
        <v>1</v>
      </c>
      <c r="O261">
        <v>942</v>
      </c>
      <c r="P261" t="b">
        <v>1</v>
      </c>
      <c r="Q261" t="s">
        <v>8269</v>
      </c>
      <c r="R261">
        <f t="shared" si="21"/>
        <v>132</v>
      </c>
      <c r="S261">
        <f t="shared" si="22"/>
        <v>105.04609341825902</v>
      </c>
      <c r="T261" t="s">
        <v>8309</v>
      </c>
      <c r="U261" t="s">
        <v>8314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8">
        <f t="shared" si="24"/>
        <v>40330.547210648147</v>
      </c>
      <c r="L262">
        <f t="shared" si="23"/>
        <v>2010</v>
      </c>
      <c r="M262" s="8">
        <f t="shared" si="20"/>
        <v>40376.207638888889</v>
      </c>
      <c r="N262" t="b">
        <v>1</v>
      </c>
      <c r="O262">
        <v>88</v>
      </c>
      <c r="P262" t="b">
        <v>1</v>
      </c>
      <c r="Q262" t="s">
        <v>8269</v>
      </c>
      <c r="R262">
        <f t="shared" si="21"/>
        <v>106</v>
      </c>
      <c r="S262">
        <f t="shared" si="22"/>
        <v>120.90909090909091</v>
      </c>
      <c r="T262" t="s">
        <v>8309</v>
      </c>
      <c r="U262" t="s">
        <v>8314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8">
        <f t="shared" si="24"/>
        <v>41017.677129629628</v>
      </c>
      <c r="L263">
        <f t="shared" si="23"/>
        <v>2012</v>
      </c>
      <c r="M263" s="8">
        <f t="shared" si="20"/>
        <v>41067.413194444445</v>
      </c>
      <c r="N263" t="b">
        <v>1</v>
      </c>
      <c r="O263">
        <v>220</v>
      </c>
      <c r="P263" t="b">
        <v>1</v>
      </c>
      <c r="Q263" t="s">
        <v>8269</v>
      </c>
      <c r="R263">
        <f t="shared" si="21"/>
        <v>107</v>
      </c>
      <c r="S263">
        <f t="shared" si="22"/>
        <v>97.63636363636364</v>
      </c>
      <c r="T263" t="s">
        <v>8309</v>
      </c>
      <c r="U263" t="s">
        <v>8314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8">
        <f t="shared" si="24"/>
        <v>40555.039675925924</v>
      </c>
      <c r="L264">
        <f t="shared" si="23"/>
        <v>2011</v>
      </c>
      <c r="M264" s="8">
        <f t="shared" si="20"/>
        <v>40600.039675925924</v>
      </c>
      <c r="N264" t="b">
        <v>1</v>
      </c>
      <c r="O264">
        <v>145</v>
      </c>
      <c r="P264" t="b">
        <v>1</v>
      </c>
      <c r="Q264" t="s">
        <v>8269</v>
      </c>
      <c r="R264">
        <f t="shared" si="21"/>
        <v>240</v>
      </c>
      <c r="S264">
        <f t="shared" si="22"/>
        <v>41.379310344827587</v>
      </c>
      <c r="T264" t="s">
        <v>8309</v>
      </c>
      <c r="U264" t="s">
        <v>8314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8">
        <f t="shared" si="24"/>
        <v>41149.746458333328</v>
      </c>
      <c r="L265">
        <f t="shared" si="23"/>
        <v>2012</v>
      </c>
      <c r="M265" s="8">
        <f t="shared" si="20"/>
        <v>41179.746458333328</v>
      </c>
      <c r="N265" t="b">
        <v>1</v>
      </c>
      <c r="O265">
        <v>963</v>
      </c>
      <c r="P265" t="b">
        <v>1</v>
      </c>
      <c r="Q265" t="s">
        <v>8269</v>
      </c>
      <c r="R265">
        <f t="shared" si="21"/>
        <v>118</v>
      </c>
      <c r="S265">
        <f t="shared" si="22"/>
        <v>30.654485981308412</v>
      </c>
      <c r="T265" t="s">
        <v>8309</v>
      </c>
      <c r="U265" t="s">
        <v>8314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8">
        <f t="shared" si="24"/>
        <v>41010.411979166667</v>
      </c>
      <c r="L266">
        <f t="shared" si="23"/>
        <v>2012</v>
      </c>
      <c r="M266" s="8">
        <f t="shared" si="20"/>
        <v>41040.411979166667</v>
      </c>
      <c r="N266" t="b">
        <v>1</v>
      </c>
      <c r="O266">
        <v>91</v>
      </c>
      <c r="P266" t="b">
        <v>1</v>
      </c>
      <c r="Q266" t="s">
        <v>8269</v>
      </c>
      <c r="R266">
        <f t="shared" si="21"/>
        <v>118</v>
      </c>
      <c r="S266">
        <f t="shared" si="22"/>
        <v>64.945054945054949</v>
      </c>
      <c r="T266" t="s">
        <v>8309</v>
      </c>
      <c r="U266" t="s">
        <v>8314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8">
        <f t="shared" si="24"/>
        <v>40267.03738425926</v>
      </c>
      <c r="L267">
        <f t="shared" si="23"/>
        <v>2010</v>
      </c>
      <c r="M267" s="8">
        <f t="shared" si="20"/>
        <v>40308.636111111111</v>
      </c>
      <c r="N267" t="b">
        <v>1</v>
      </c>
      <c r="O267">
        <v>58</v>
      </c>
      <c r="P267" t="b">
        <v>1</v>
      </c>
      <c r="Q267" t="s">
        <v>8269</v>
      </c>
      <c r="R267">
        <f t="shared" si="21"/>
        <v>111</v>
      </c>
      <c r="S267">
        <f t="shared" si="22"/>
        <v>95.775862068965523</v>
      </c>
      <c r="T267" t="s">
        <v>8309</v>
      </c>
      <c r="U267" t="s">
        <v>8314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8">
        <f t="shared" si="24"/>
        <v>40204.966516203705</v>
      </c>
      <c r="L268">
        <f t="shared" si="23"/>
        <v>2010</v>
      </c>
      <c r="M268" s="8">
        <f t="shared" si="20"/>
        <v>40290.95208333333</v>
      </c>
      <c r="N268" t="b">
        <v>1</v>
      </c>
      <c r="O268">
        <v>36</v>
      </c>
      <c r="P268" t="b">
        <v>1</v>
      </c>
      <c r="Q268" t="s">
        <v>8269</v>
      </c>
      <c r="R268">
        <f t="shared" si="21"/>
        <v>146</v>
      </c>
      <c r="S268">
        <f t="shared" si="22"/>
        <v>40.416666666666664</v>
      </c>
      <c r="T268" t="s">
        <v>8309</v>
      </c>
      <c r="U268" t="s">
        <v>8314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8">
        <f t="shared" si="24"/>
        <v>41785.244201388887</v>
      </c>
      <c r="L269">
        <f t="shared" si="23"/>
        <v>2014</v>
      </c>
      <c r="M269" s="8">
        <f t="shared" ref="M269:M332" si="25">(I269/86400)+25569+(-5/24)</f>
        <v>41815.244201388887</v>
      </c>
      <c r="N269" t="b">
        <v>1</v>
      </c>
      <c r="O269">
        <v>165</v>
      </c>
      <c r="P269" t="b">
        <v>1</v>
      </c>
      <c r="Q269" t="s">
        <v>8269</v>
      </c>
      <c r="R269">
        <f t="shared" si="21"/>
        <v>132</v>
      </c>
      <c r="S269">
        <f t="shared" si="22"/>
        <v>78.578424242424248</v>
      </c>
      <c r="T269" t="s">
        <v>8309</v>
      </c>
      <c r="U269" t="s">
        <v>8314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8">
        <f t="shared" si="24"/>
        <v>40808.944189814814</v>
      </c>
      <c r="L270">
        <f t="shared" si="23"/>
        <v>2011</v>
      </c>
      <c r="M270" s="8">
        <f t="shared" si="25"/>
        <v>40853.985856481479</v>
      </c>
      <c r="N270" t="b">
        <v>1</v>
      </c>
      <c r="O270">
        <v>111</v>
      </c>
      <c r="P270" t="b">
        <v>1</v>
      </c>
      <c r="Q270" t="s">
        <v>8269</v>
      </c>
      <c r="R270">
        <f t="shared" si="21"/>
        <v>111</v>
      </c>
      <c r="S270">
        <f t="shared" si="22"/>
        <v>50.18018018018018</v>
      </c>
      <c r="T270" t="s">
        <v>8309</v>
      </c>
      <c r="U270" t="s">
        <v>8314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8">
        <f t="shared" si="24"/>
        <v>42757.988680555551</v>
      </c>
      <c r="L271">
        <f t="shared" si="23"/>
        <v>2017</v>
      </c>
      <c r="M271" s="8">
        <f t="shared" si="25"/>
        <v>42787.988680555551</v>
      </c>
      <c r="N271" t="b">
        <v>1</v>
      </c>
      <c r="O271">
        <v>1596</v>
      </c>
      <c r="P271" t="b">
        <v>1</v>
      </c>
      <c r="Q271" t="s">
        <v>8269</v>
      </c>
      <c r="R271">
        <f t="shared" si="21"/>
        <v>147</v>
      </c>
      <c r="S271">
        <f t="shared" si="22"/>
        <v>92.251735588972423</v>
      </c>
      <c r="T271" t="s">
        <v>8309</v>
      </c>
      <c r="U271" t="s">
        <v>8314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8">
        <f t="shared" si="24"/>
        <v>40637.658217592594</v>
      </c>
      <c r="L272">
        <f t="shared" si="23"/>
        <v>2011</v>
      </c>
      <c r="M272" s="8">
        <f t="shared" si="25"/>
        <v>40687.958333333328</v>
      </c>
      <c r="N272" t="b">
        <v>1</v>
      </c>
      <c r="O272">
        <v>61</v>
      </c>
      <c r="P272" t="b">
        <v>1</v>
      </c>
      <c r="Q272" t="s">
        <v>8269</v>
      </c>
      <c r="R272">
        <f t="shared" si="21"/>
        <v>153</v>
      </c>
      <c r="S272">
        <f t="shared" si="22"/>
        <v>57.540983606557376</v>
      </c>
      <c r="T272" t="s">
        <v>8309</v>
      </c>
      <c r="U272" t="s">
        <v>8314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8">
        <f t="shared" si="24"/>
        <v>41611.891909722217</v>
      </c>
      <c r="L273">
        <f t="shared" si="23"/>
        <v>2013</v>
      </c>
      <c r="M273" s="8">
        <f t="shared" si="25"/>
        <v>41641.125</v>
      </c>
      <c r="N273" t="b">
        <v>1</v>
      </c>
      <c r="O273">
        <v>287</v>
      </c>
      <c r="P273" t="b">
        <v>1</v>
      </c>
      <c r="Q273" t="s">
        <v>8269</v>
      </c>
      <c r="R273">
        <f t="shared" si="21"/>
        <v>105</v>
      </c>
      <c r="S273">
        <f t="shared" si="22"/>
        <v>109.42160278745645</v>
      </c>
      <c r="T273" t="s">
        <v>8309</v>
      </c>
      <c r="U273" t="s">
        <v>8314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8">
        <f t="shared" si="24"/>
        <v>40235.692025462959</v>
      </c>
      <c r="L274">
        <f t="shared" si="23"/>
        <v>2010</v>
      </c>
      <c r="M274" s="8">
        <f t="shared" si="25"/>
        <v>40296.575694444444</v>
      </c>
      <c r="N274" t="b">
        <v>1</v>
      </c>
      <c r="O274">
        <v>65</v>
      </c>
      <c r="P274" t="b">
        <v>1</v>
      </c>
      <c r="Q274" t="s">
        <v>8269</v>
      </c>
      <c r="R274">
        <f t="shared" si="21"/>
        <v>177</v>
      </c>
      <c r="S274">
        <f t="shared" si="22"/>
        <v>81.892461538461546</v>
      </c>
      <c r="T274" t="s">
        <v>8309</v>
      </c>
      <c r="U274" t="s">
        <v>8314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8">
        <f t="shared" si="24"/>
        <v>40697.29011574074</v>
      </c>
      <c r="L275">
        <f t="shared" si="23"/>
        <v>2011</v>
      </c>
      <c r="M275" s="8">
        <f t="shared" si="25"/>
        <v>40727.29011574074</v>
      </c>
      <c r="N275" t="b">
        <v>1</v>
      </c>
      <c r="O275">
        <v>118</v>
      </c>
      <c r="P275" t="b">
        <v>1</v>
      </c>
      <c r="Q275" t="s">
        <v>8269</v>
      </c>
      <c r="R275">
        <f t="shared" si="21"/>
        <v>108</v>
      </c>
      <c r="S275">
        <f t="shared" si="22"/>
        <v>45.667711864406776</v>
      </c>
      <c r="T275" t="s">
        <v>8309</v>
      </c>
      <c r="U275" t="s">
        <v>8314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8">
        <f t="shared" si="24"/>
        <v>40969.704039351847</v>
      </c>
      <c r="L276">
        <f t="shared" si="23"/>
        <v>2012</v>
      </c>
      <c r="M276" s="8">
        <f t="shared" si="25"/>
        <v>41004.082638888889</v>
      </c>
      <c r="N276" t="b">
        <v>1</v>
      </c>
      <c r="O276">
        <v>113</v>
      </c>
      <c r="P276" t="b">
        <v>1</v>
      </c>
      <c r="Q276" t="s">
        <v>8269</v>
      </c>
      <c r="R276">
        <f t="shared" si="21"/>
        <v>156</v>
      </c>
      <c r="S276">
        <f t="shared" si="22"/>
        <v>55.221238938053098</v>
      </c>
      <c r="T276" t="s">
        <v>8309</v>
      </c>
      <c r="U276" t="s">
        <v>8314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8">
        <f t="shared" si="24"/>
        <v>41192.823680555557</v>
      </c>
      <c r="L277">
        <f t="shared" si="23"/>
        <v>2012</v>
      </c>
      <c r="M277" s="8">
        <f t="shared" si="25"/>
        <v>41222.865347222221</v>
      </c>
      <c r="N277" t="b">
        <v>1</v>
      </c>
      <c r="O277">
        <v>332</v>
      </c>
      <c r="P277" t="b">
        <v>1</v>
      </c>
      <c r="Q277" t="s">
        <v>8269</v>
      </c>
      <c r="R277">
        <f t="shared" si="21"/>
        <v>108</v>
      </c>
      <c r="S277">
        <f t="shared" si="22"/>
        <v>65.298192771084331</v>
      </c>
      <c r="T277" t="s">
        <v>8309</v>
      </c>
      <c r="U277" t="s">
        <v>8314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8">
        <f t="shared" si="24"/>
        <v>40966.873541666668</v>
      </c>
      <c r="L278">
        <f t="shared" si="23"/>
        <v>2012</v>
      </c>
      <c r="M278" s="8">
        <f t="shared" si="25"/>
        <v>41026.831874999996</v>
      </c>
      <c r="N278" t="b">
        <v>1</v>
      </c>
      <c r="O278">
        <v>62</v>
      </c>
      <c r="P278" t="b">
        <v>1</v>
      </c>
      <c r="Q278" t="s">
        <v>8269</v>
      </c>
      <c r="R278">
        <f t="shared" si="21"/>
        <v>148</v>
      </c>
      <c r="S278">
        <f t="shared" si="22"/>
        <v>95.225806451612897</v>
      </c>
      <c r="T278" t="s">
        <v>8309</v>
      </c>
      <c r="U278" t="s">
        <v>8314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8">
        <f t="shared" si="24"/>
        <v>42117.68309027778</v>
      </c>
      <c r="L279">
        <f t="shared" si="23"/>
        <v>2015</v>
      </c>
      <c r="M279" s="8">
        <f t="shared" si="25"/>
        <v>42147.68309027778</v>
      </c>
      <c r="N279" t="b">
        <v>1</v>
      </c>
      <c r="O279">
        <v>951</v>
      </c>
      <c r="P279" t="b">
        <v>1</v>
      </c>
      <c r="Q279" t="s">
        <v>8269</v>
      </c>
      <c r="R279">
        <f t="shared" si="21"/>
        <v>110</v>
      </c>
      <c r="S279">
        <f t="shared" si="22"/>
        <v>75.444794952681391</v>
      </c>
      <c r="T279" t="s">
        <v>8309</v>
      </c>
      <c r="U279" t="s">
        <v>8314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8">
        <f t="shared" si="24"/>
        <v>41163.832627314812</v>
      </c>
      <c r="L280">
        <f t="shared" si="23"/>
        <v>2012</v>
      </c>
      <c r="M280" s="8">
        <f t="shared" si="25"/>
        <v>41193.832627314812</v>
      </c>
      <c r="N280" t="b">
        <v>1</v>
      </c>
      <c r="O280">
        <v>415</v>
      </c>
      <c r="P280" t="b">
        <v>1</v>
      </c>
      <c r="Q280" t="s">
        <v>8269</v>
      </c>
      <c r="R280">
        <f t="shared" si="21"/>
        <v>150</v>
      </c>
      <c r="S280">
        <f t="shared" si="22"/>
        <v>97.816867469879512</v>
      </c>
      <c r="T280" t="s">
        <v>8309</v>
      </c>
      <c r="U280" t="s">
        <v>8314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8">
        <f t="shared" si="24"/>
        <v>42759.035833333335</v>
      </c>
      <c r="L281">
        <f t="shared" si="23"/>
        <v>2017</v>
      </c>
      <c r="M281" s="8">
        <f t="shared" si="25"/>
        <v>42792.875694444439</v>
      </c>
      <c r="N281" t="b">
        <v>1</v>
      </c>
      <c r="O281">
        <v>305</v>
      </c>
      <c r="P281" t="b">
        <v>1</v>
      </c>
      <c r="Q281" t="s">
        <v>8269</v>
      </c>
      <c r="R281">
        <f t="shared" si="21"/>
        <v>157</v>
      </c>
      <c r="S281">
        <f t="shared" si="22"/>
        <v>87.685606557377056</v>
      </c>
      <c r="T281" t="s">
        <v>8309</v>
      </c>
      <c r="U281" t="s">
        <v>8314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8">
        <f t="shared" si="24"/>
        <v>41744.382349537038</v>
      </c>
      <c r="L282">
        <f t="shared" si="23"/>
        <v>2014</v>
      </c>
      <c r="M282" s="8">
        <f t="shared" si="25"/>
        <v>41789.382349537038</v>
      </c>
      <c r="N282" t="b">
        <v>1</v>
      </c>
      <c r="O282">
        <v>2139</v>
      </c>
      <c r="P282" t="b">
        <v>1</v>
      </c>
      <c r="Q282" t="s">
        <v>8269</v>
      </c>
      <c r="R282">
        <f t="shared" si="21"/>
        <v>156</v>
      </c>
      <c r="S282">
        <f t="shared" si="22"/>
        <v>54.748948106591868</v>
      </c>
      <c r="T282" t="s">
        <v>8309</v>
      </c>
      <c r="U282" t="s">
        <v>8314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8">
        <f t="shared" si="24"/>
        <v>39949.955011574071</v>
      </c>
      <c r="L283">
        <f t="shared" si="23"/>
        <v>2009</v>
      </c>
      <c r="M283" s="8">
        <f t="shared" si="25"/>
        <v>40035.601388888885</v>
      </c>
      <c r="N283" t="b">
        <v>1</v>
      </c>
      <c r="O283">
        <v>79</v>
      </c>
      <c r="P283" t="b">
        <v>1</v>
      </c>
      <c r="Q283" t="s">
        <v>8269</v>
      </c>
      <c r="R283">
        <f t="shared" si="21"/>
        <v>121</v>
      </c>
      <c r="S283">
        <f t="shared" si="22"/>
        <v>83.953417721518989</v>
      </c>
      <c r="T283" t="s">
        <v>8309</v>
      </c>
      <c r="U283" t="s">
        <v>8314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8">
        <f t="shared" si="24"/>
        <v>40194.711712962962</v>
      </c>
      <c r="L284">
        <f t="shared" si="23"/>
        <v>2010</v>
      </c>
      <c r="M284" s="8">
        <f t="shared" si="25"/>
        <v>40231.708333333328</v>
      </c>
      <c r="N284" t="b">
        <v>1</v>
      </c>
      <c r="O284">
        <v>179</v>
      </c>
      <c r="P284" t="b">
        <v>1</v>
      </c>
      <c r="Q284" t="s">
        <v>8269</v>
      </c>
      <c r="R284">
        <f t="shared" si="21"/>
        <v>101</v>
      </c>
      <c r="S284">
        <f t="shared" si="22"/>
        <v>254.38547486033519</v>
      </c>
      <c r="T284" t="s">
        <v>8309</v>
      </c>
      <c r="U284" t="s">
        <v>8314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8">
        <f t="shared" si="24"/>
        <v>40675.501666666663</v>
      </c>
      <c r="L285">
        <f t="shared" si="23"/>
        <v>2011</v>
      </c>
      <c r="M285" s="8">
        <f t="shared" si="25"/>
        <v>40694.999305555553</v>
      </c>
      <c r="N285" t="b">
        <v>1</v>
      </c>
      <c r="O285">
        <v>202</v>
      </c>
      <c r="P285" t="b">
        <v>1</v>
      </c>
      <c r="Q285" t="s">
        <v>8269</v>
      </c>
      <c r="R285">
        <f t="shared" si="21"/>
        <v>114</v>
      </c>
      <c r="S285">
        <f t="shared" si="22"/>
        <v>101.8269801980198</v>
      </c>
      <c r="T285" t="s">
        <v>8309</v>
      </c>
      <c r="U285" t="s">
        <v>8314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8">
        <f t="shared" si="24"/>
        <v>40904.529861111107</v>
      </c>
      <c r="L286">
        <f t="shared" si="23"/>
        <v>2011</v>
      </c>
      <c r="M286" s="8">
        <f t="shared" si="25"/>
        <v>40929.529861111107</v>
      </c>
      <c r="N286" t="b">
        <v>1</v>
      </c>
      <c r="O286">
        <v>760</v>
      </c>
      <c r="P286" t="b">
        <v>1</v>
      </c>
      <c r="Q286" t="s">
        <v>8269</v>
      </c>
      <c r="R286">
        <f t="shared" si="21"/>
        <v>105</v>
      </c>
      <c r="S286">
        <f t="shared" si="22"/>
        <v>55.066394736842106</v>
      </c>
      <c r="T286" t="s">
        <v>8309</v>
      </c>
      <c r="U286" t="s">
        <v>8314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8">
        <f t="shared" si="24"/>
        <v>41506.547777777778</v>
      </c>
      <c r="L287">
        <f t="shared" si="23"/>
        <v>2013</v>
      </c>
      <c r="M287" s="8">
        <f t="shared" si="25"/>
        <v>41536.547777777778</v>
      </c>
      <c r="N287" t="b">
        <v>1</v>
      </c>
      <c r="O287">
        <v>563</v>
      </c>
      <c r="P287" t="b">
        <v>1</v>
      </c>
      <c r="Q287" t="s">
        <v>8269</v>
      </c>
      <c r="R287">
        <f t="shared" si="21"/>
        <v>229</v>
      </c>
      <c r="S287">
        <f t="shared" si="22"/>
        <v>56.901438721136763</v>
      </c>
      <c r="T287" t="s">
        <v>8309</v>
      </c>
      <c r="U287" t="s">
        <v>8314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8">
        <f t="shared" si="24"/>
        <v>41313.607916666668</v>
      </c>
      <c r="L288">
        <f t="shared" si="23"/>
        <v>2013</v>
      </c>
      <c r="M288" s="8">
        <f t="shared" si="25"/>
        <v>41358.566249999996</v>
      </c>
      <c r="N288" t="b">
        <v>1</v>
      </c>
      <c r="O288">
        <v>135</v>
      </c>
      <c r="P288" t="b">
        <v>1</v>
      </c>
      <c r="Q288" t="s">
        <v>8269</v>
      </c>
      <c r="R288">
        <f t="shared" si="21"/>
        <v>109</v>
      </c>
      <c r="S288">
        <f t="shared" si="22"/>
        <v>121.28148148148148</v>
      </c>
      <c r="T288" t="s">
        <v>8309</v>
      </c>
      <c r="U288" t="s">
        <v>8314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8">
        <f t="shared" si="24"/>
        <v>41184.069652777776</v>
      </c>
      <c r="L289">
        <f t="shared" si="23"/>
        <v>2012</v>
      </c>
      <c r="M289" s="8">
        <f t="shared" si="25"/>
        <v>41214.958333333328</v>
      </c>
      <c r="N289" t="b">
        <v>1</v>
      </c>
      <c r="O289">
        <v>290</v>
      </c>
      <c r="P289" t="b">
        <v>1</v>
      </c>
      <c r="Q289" t="s">
        <v>8269</v>
      </c>
      <c r="R289">
        <f t="shared" si="21"/>
        <v>176</v>
      </c>
      <c r="S289">
        <f t="shared" si="22"/>
        <v>91.189655172413794</v>
      </c>
      <c r="T289" t="s">
        <v>8309</v>
      </c>
      <c r="U289" t="s">
        <v>8314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8">
        <f t="shared" si="24"/>
        <v>41050.960567129623</v>
      </c>
      <c r="L290">
        <f t="shared" si="23"/>
        <v>2012</v>
      </c>
      <c r="M290" s="8">
        <f t="shared" si="25"/>
        <v>41085.960567129623</v>
      </c>
      <c r="N290" t="b">
        <v>1</v>
      </c>
      <c r="O290">
        <v>447</v>
      </c>
      <c r="P290" t="b">
        <v>1</v>
      </c>
      <c r="Q290" t="s">
        <v>8269</v>
      </c>
      <c r="R290">
        <f t="shared" si="21"/>
        <v>103</v>
      </c>
      <c r="S290">
        <f t="shared" si="22"/>
        <v>115.44812080536913</v>
      </c>
      <c r="T290" t="s">
        <v>8309</v>
      </c>
      <c r="U290" t="s">
        <v>8314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8">
        <f t="shared" si="24"/>
        <v>41550.248078703698</v>
      </c>
      <c r="L291">
        <f t="shared" si="23"/>
        <v>2013</v>
      </c>
      <c r="M291" s="8">
        <f t="shared" si="25"/>
        <v>41580.248078703698</v>
      </c>
      <c r="N291" t="b">
        <v>1</v>
      </c>
      <c r="O291">
        <v>232</v>
      </c>
      <c r="P291" t="b">
        <v>1</v>
      </c>
      <c r="Q291" t="s">
        <v>8269</v>
      </c>
      <c r="R291">
        <f t="shared" si="21"/>
        <v>105</v>
      </c>
      <c r="S291">
        <f t="shared" si="22"/>
        <v>67.771551724137936</v>
      </c>
      <c r="T291" t="s">
        <v>8309</v>
      </c>
      <c r="U291" t="s">
        <v>8314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8">
        <f t="shared" si="24"/>
        <v>40526.160844907405</v>
      </c>
      <c r="L292">
        <f t="shared" si="23"/>
        <v>2010</v>
      </c>
      <c r="M292" s="8">
        <f t="shared" si="25"/>
        <v>40576.124305555553</v>
      </c>
      <c r="N292" t="b">
        <v>1</v>
      </c>
      <c r="O292">
        <v>168</v>
      </c>
      <c r="P292" t="b">
        <v>1</v>
      </c>
      <c r="Q292" t="s">
        <v>8269</v>
      </c>
      <c r="R292">
        <f t="shared" si="21"/>
        <v>107</v>
      </c>
      <c r="S292">
        <f t="shared" si="22"/>
        <v>28.576190476190476</v>
      </c>
      <c r="T292" t="s">
        <v>8309</v>
      </c>
      <c r="U292" t="s">
        <v>8314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8">
        <f t="shared" si="24"/>
        <v>41376.560717592591</v>
      </c>
      <c r="L293">
        <f t="shared" si="23"/>
        <v>2013</v>
      </c>
      <c r="M293" s="8">
        <f t="shared" si="25"/>
        <v>41394.792361111111</v>
      </c>
      <c r="N293" t="b">
        <v>1</v>
      </c>
      <c r="O293">
        <v>128</v>
      </c>
      <c r="P293" t="b">
        <v>1</v>
      </c>
      <c r="Q293" t="s">
        <v>8269</v>
      </c>
      <c r="R293">
        <f t="shared" si="21"/>
        <v>120</v>
      </c>
      <c r="S293">
        <f t="shared" si="22"/>
        <v>46.8828125</v>
      </c>
      <c r="T293" t="s">
        <v>8309</v>
      </c>
      <c r="U293" t="s">
        <v>8314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8">
        <f t="shared" si="24"/>
        <v>40812.594895833332</v>
      </c>
      <c r="L294">
        <f t="shared" si="23"/>
        <v>2011</v>
      </c>
      <c r="M294" s="8">
        <f t="shared" si="25"/>
        <v>40844.957638888889</v>
      </c>
      <c r="N294" t="b">
        <v>1</v>
      </c>
      <c r="O294">
        <v>493</v>
      </c>
      <c r="P294" t="b">
        <v>1</v>
      </c>
      <c r="Q294" t="s">
        <v>8269</v>
      </c>
      <c r="R294">
        <f t="shared" si="21"/>
        <v>102</v>
      </c>
      <c r="S294">
        <f t="shared" si="22"/>
        <v>154.42231237322514</v>
      </c>
      <c r="T294" t="s">
        <v>8309</v>
      </c>
      <c r="U294" t="s">
        <v>8314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8">
        <f t="shared" si="24"/>
        <v>41719.459652777776</v>
      </c>
      <c r="L295">
        <f t="shared" si="23"/>
        <v>2014</v>
      </c>
      <c r="M295" s="8">
        <f t="shared" si="25"/>
        <v>41749.459652777776</v>
      </c>
      <c r="N295" t="b">
        <v>1</v>
      </c>
      <c r="O295">
        <v>131</v>
      </c>
      <c r="P295" t="b">
        <v>1</v>
      </c>
      <c r="Q295" t="s">
        <v>8269</v>
      </c>
      <c r="R295">
        <f t="shared" si="21"/>
        <v>101</v>
      </c>
      <c r="S295">
        <f t="shared" si="22"/>
        <v>201.22137404580153</v>
      </c>
      <c r="T295" t="s">
        <v>8309</v>
      </c>
      <c r="U295" t="s">
        <v>8314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8">
        <f t="shared" si="24"/>
        <v>40342.876087962963</v>
      </c>
      <c r="L296">
        <f t="shared" si="23"/>
        <v>2010</v>
      </c>
      <c r="M296" s="8">
        <f t="shared" si="25"/>
        <v>40378.458333333328</v>
      </c>
      <c r="N296" t="b">
        <v>1</v>
      </c>
      <c r="O296">
        <v>50</v>
      </c>
      <c r="P296" t="b">
        <v>1</v>
      </c>
      <c r="Q296" t="s">
        <v>8269</v>
      </c>
      <c r="R296">
        <f t="shared" si="21"/>
        <v>100</v>
      </c>
      <c r="S296">
        <f t="shared" si="22"/>
        <v>100</v>
      </c>
      <c r="T296" t="s">
        <v>8309</v>
      </c>
      <c r="U296" t="s">
        <v>8314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8">
        <f t="shared" si="24"/>
        <v>41518.796400462961</v>
      </c>
      <c r="L297">
        <f t="shared" si="23"/>
        <v>2013</v>
      </c>
      <c r="M297" s="8">
        <f t="shared" si="25"/>
        <v>41578.791666666664</v>
      </c>
      <c r="N297" t="b">
        <v>1</v>
      </c>
      <c r="O297">
        <v>665</v>
      </c>
      <c r="P297" t="b">
        <v>1</v>
      </c>
      <c r="Q297" t="s">
        <v>8269</v>
      </c>
      <c r="R297">
        <f t="shared" si="21"/>
        <v>133</v>
      </c>
      <c r="S297">
        <f t="shared" si="22"/>
        <v>100.08204511278196</v>
      </c>
      <c r="T297" t="s">
        <v>8309</v>
      </c>
      <c r="U297" t="s">
        <v>8314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8">
        <f t="shared" si="24"/>
        <v>41134.267164351848</v>
      </c>
      <c r="L298">
        <f t="shared" si="23"/>
        <v>2012</v>
      </c>
      <c r="M298" s="8">
        <f t="shared" si="25"/>
        <v>41159.267164351848</v>
      </c>
      <c r="N298" t="b">
        <v>1</v>
      </c>
      <c r="O298">
        <v>129</v>
      </c>
      <c r="P298" t="b">
        <v>1</v>
      </c>
      <c r="Q298" t="s">
        <v>8269</v>
      </c>
      <c r="R298">
        <f t="shared" si="21"/>
        <v>119</v>
      </c>
      <c r="S298">
        <f t="shared" si="22"/>
        <v>230.08953488372092</v>
      </c>
      <c r="T298" t="s">
        <v>8309</v>
      </c>
      <c r="U298" t="s">
        <v>8314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8">
        <f t="shared" si="24"/>
        <v>42089.519687499997</v>
      </c>
      <c r="L299">
        <f t="shared" si="23"/>
        <v>2015</v>
      </c>
      <c r="M299" s="8">
        <f t="shared" si="25"/>
        <v>42124.957638888889</v>
      </c>
      <c r="N299" t="b">
        <v>1</v>
      </c>
      <c r="O299">
        <v>142</v>
      </c>
      <c r="P299" t="b">
        <v>1</v>
      </c>
      <c r="Q299" t="s">
        <v>8269</v>
      </c>
      <c r="R299">
        <f t="shared" si="21"/>
        <v>101</v>
      </c>
      <c r="S299">
        <f t="shared" si="22"/>
        <v>141.74647887323943</v>
      </c>
      <c r="T299" t="s">
        <v>8309</v>
      </c>
      <c r="U299" t="s">
        <v>8314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8">
        <f t="shared" si="24"/>
        <v>41709.255185185182</v>
      </c>
      <c r="L300">
        <f t="shared" si="23"/>
        <v>2014</v>
      </c>
      <c r="M300" s="8">
        <f t="shared" si="25"/>
        <v>41768.666666666664</v>
      </c>
      <c r="N300" t="b">
        <v>1</v>
      </c>
      <c r="O300">
        <v>2436</v>
      </c>
      <c r="P300" t="b">
        <v>1</v>
      </c>
      <c r="Q300" t="s">
        <v>8269</v>
      </c>
      <c r="R300">
        <f t="shared" si="21"/>
        <v>109</v>
      </c>
      <c r="S300">
        <f t="shared" si="22"/>
        <v>56.344351395730705</v>
      </c>
      <c r="T300" t="s">
        <v>8309</v>
      </c>
      <c r="U300" t="s">
        <v>8314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8">
        <f t="shared" si="24"/>
        <v>40469.016898148147</v>
      </c>
      <c r="L301">
        <f t="shared" si="23"/>
        <v>2010</v>
      </c>
      <c r="M301" s="8">
        <f t="shared" si="25"/>
        <v>40499.058564814812</v>
      </c>
      <c r="N301" t="b">
        <v>1</v>
      </c>
      <c r="O301">
        <v>244</v>
      </c>
      <c r="P301" t="b">
        <v>1</v>
      </c>
      <c r="Q301" t="s">
        <v>8269</v>
      </c>
      <c r="R301">
        <f t="shared" si="21"/>
        <v>179</v>
      </c>
      <c r="S301">
        <f t="shared" si="22"/>
        <v>73.341188524590166</v>
      </c>
      <c r="T301" t="s">
        <v>8309</v>
      </c>
      <c r="U301" t="s">
        <v>8314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8">
        <f t="shared" si="24"/>
        <v>40626.751597222217</v>
      </c>
      <c r="L302">
        <f t="shared" si="23"/>
        <v>2011</v>
      </c>
      <c r="M302" s="8">
        <f t="shared" si="25"/>
        <v>40657.751597222217</v>
      </c>
      <c r="N302" t="b">
        <v>1</v>
      </c>
      <c r="O302">
        <v>298</v>
      </c>
      <c r="P302" t="b">
        <v>1</v>
      </c>
      <c r="Q302" t="s">
        <v>8269</v>
      </c>
      <c r="R302">
        <f t="shared" si="21"/>
        <v>102</v>
      </c>
      <c r="S302">
        <f t="shared" si="22"/>
        <v>85.337785234899329</v>
      </c>
      <c r="T302" t="s">
        <v>8309</v>
      </c>
      <c r="U302" t="s">
        <v>8314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8">
        <f t="shared" si="24"/>
        <v>41312.529340277775</v>
      </c>
      <c r="L303">
        <f t="shared" si="23"/>
        <v>2013</v>
      </c>
      <c r="M303" s="8">
        <f t="shared" si="25"/>
        <v>41352.487673611111</v>
      </c>
      <c r="N303" t="b">
        <v>1</v>
      </c>
      <c r="O303">
        <v>251</v>
      </c>
      <c r="P303" t="b">
        <v>1</v>
      </c>
      <c r="Q303" t="s">
        <v>8269</v>
      </c>
      <c r="R303">
        <f t="shared" si="21"/>
        <v>119</v>
      </c>
      <c r="S303">
        <f t="shared" si="22"/>
        <v>61.496215139442228</v>
      </c>
      <c r="T303" t="s">
        <v>8309</v>
      </c>
      <c r="U303" t="s">
        <v>8314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8">
        <f t="shared" si="24"/>
        <v>40933.648587962962</v>
      </c>
      <c r="L304">
        <f t="shared" si="23"/>
        <v>2012</v>
      </c>
      <c r="M304" s="8">
        <f t="shared" si="25"/>
        <v>40963.648587962962</v>
      </c>
      <c r="N304" t="b">
        <v>1</v>
      </c>
      <c r="O304">
        <v>108</v>
      </c>
      <c r="P304" t="b">
        <v>1</v>
      </c>
      <c r="Q304" t="s">
        <v>8269</v>
      </c>
      <c r="R304">
        <f t="shared" si="21"/>
        <v>100</v>
      </c>
      <c r="S304">
        <f t="shared" si="22"/>
        <v>93.018518518518519</v>
      </c>
      <c r="T304" t="s">
        <v>8309</v>
      </c>
      <c r="U304" t="s">
        <v>8314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8">
        <f t="shared" si="24"/>
        <v>41031.862800925919</v>
      </c>
      <c r="L305">
        <f t="shared" si="23"/>
        <v>2012</v>
      </c>
      <c r="M305" s="8">
        <f t="shared" si="25"/>
        <v>41061.862800925919</v>
      </c>
      <c r="N305" t="b">
        <v>1</v>
      </c>
      <c r="O305">
        <v>82</v>
      </c>
      <c r="P305" t="b">
        <v>1</v>
      </c>
      <c r="Q305" t="s">
        <v>8269</v>
      </c>
      <c r="R305">
        <f t="shared" si="21"/>
        <v>137</v>
      </c>
      <c r="S305">
        <f t="shared" si="22"/>
        <v>50.292682926829265</v>
      </c>
      <c r="T305" t="s">
        <v>8309</v>
      </c>
      <c r="U305" t="s">
        <v>8314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8">
        <f t="shared" si="24"/>
        <v>41113.88653935185</v>
      </c>
      <c r="L306">
        <f t="shared" si="23"/>
        <v>2012</v>
      </c>
      <c r="M306" s="8">
        <f t="shared" si="25"/>
        <v>41152.875</v>
      </c>
      <c r="N306" t="b">
        <v>1</v>
      </c>
      <c r="O306">
        <v>74</v>
      </c>
      <c r="P306" t="b">
        <v>1</v>
      </c>
      <c r="Q306" t="s">
        <v>8269</v>
      </c>
      <c r="R306">
        <f t="shared" si="21"/>
        <v>232</v>
      </c>
      <c r="S306">
        <f t="shared" si="22"/>
        <v>106.43243243243244</v>
      </c>
      <c r="T306" t="s">
        <v>8309</v>
      </c>
      <c r="U306" t="s">
        <v>8314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8">
        <f t="shared" si="24"/>
        <v>40948.421863425923</v>
      </c>
      <c r="L307">
        <f t="shared" si="23"/>
        <v>2012</v>
      </c>
      <c r="M307" s="8">
        <f t="shared" si="25"/>
        <v>40978.421863425923</v>
      </c>
      <c r="N307" t="b">
        <v>1</v>
      </c>
      <c r="O307">
        <v>189</v>
      </c>
      <c r="P307" t="b">
        <v>1</v>
      </c>
      <c r="Q307" t="s">
        <v>8269</v>
      </c>
      <c r="R307">
        <f t="shared" si="21"/>
        <v>130</v>
      </c>
      <c r="S307">
        <f t="shared" si="22"/>
        <v>51.719576719576722</v>
      </c>
      <c r="T307" t="s">
        <v>8309</v>
      </c>
      <c r="U307" t="s">
        <v>8314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8">
        <f t="shared" si="24"/>
        <v>41333.628854166665</v>
      </c>
      <c r="L308">
        <f t="shared" si="23"/>
        <v>2013</v>
      </c>
      <c r="M308" s="8">
        <f t="shared" si="25"/>
        <v>41353.587187499994</v>
      </c>
      <c r="N308" t="b">
        <v>1</v>
      </c>
      <c r="O308">
        <v>80</v>
      </c>
      <c r="P308" t="b">
        <v>1</v>
      </c>
      <c r="Q308" t="s">
        <v>8269</v>
      </c>
      <c r="R308">
        <f t="shared" si="21"/>
        <v>293</v>
      </c>
      <c r="S308">
        <f t="shared" si="22"/>
        <v>36.612499999999997</v>
      </c>
      <c r="T308" t="s">
        <v>8309</v>
      </c>
      <c r="U308" t="s">
        <v>8314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8">
        <f t="shared" si="24"/>
        <v>41282.736122685186</v>
      </c>
      <c r="L309">
        <f t="shared" si="23"/>
        <v>2013</v>
      </c>
      <c r="M309" s="8">
        <f t="shared" si="25"/>
        <v>41312.736122685186</v>
      </c>
      <c r="N309" t="b">
        <v>1</v>
      </c>
      <c r="O309">
        <v>576</v>
      </c>
      <c r="P309" t="b">
        <v>1</v>
      </c>
      <c r="Q309" t="s">
        <v>8269</v>
      </c>
      <c r="R309">
        <f t="shared" si="21"/>
        <v>111</v>
      </c>
      <c r="S309">
        <f t="shared" si="22"/>
        <v>42.517361111111114</v>
      </c>
      <c r="T309" t="s">
        <v>8309</v>
      </c>
      <c r="U309" t="s">
        <v>8314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8">
        <f t="shared" si="24"/>
        <v>40567.486226851848</v>
      </c>
      <c r="L310">
        <f t="shared" si="23"/>
        <v>2011</v>
      </c>
      <c r="M310" s="8">
        <f t="shared" si="25"/>
        <v>40612.486226851848</v>
      </c>
      <c r="N310" t="b">
        <v>1</v>
      </c>
      <c r="O310">
        <v>202</v>
      </c>
      <c r="P310" t="b">
        <v>1</v>
      </c>
      <c r="Q310" t="s">
        <v>8269</v>
      </c>
      <c r="R310">
        <f t="shared" si="21"/>
        <v>106</v>
      </c>
      <c r="S310">
        <f t="shared" si="22"/>
        <v>62.712871287128714</v>
      </c>
      <c r="T310" t="s">
        <v>8309</v>
      </c>
      <c r="U310" t="s">
        <v>8314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8">
        <f t="shared" si="24"/>
        <v>41134.543217592589</v>
      </c>
      <c r="L311">
        <f t="shared" si="23"/>
        <v>2012</v>
      </c>
      <c r="M311" s="8">
        <f t="shared" si="25"/>
        <v>41155.543217592589</v>
      </c>
      <c r="N311" t="b">
        <v>1</v>
      </c>
      <c r="O311">
        <v>238</v>
      </c>
      <c r="P311" t="b">
        <v>1</v>
      </c>
      <c r="Q311" t="s">
        <v>8269</v>
      </c>
      <c r="R311">
        <f t="shared" si="21"/>
        <v>119</v>
      </c>
      <c r="S311">
        <f t="shared" si="22"/>
        <v>89.957983193277315</v>
      </c>
      <c r="T311" t="s">
        <v>8309</v>
      </c>
      <c r="U311" t="s">
        <v>8314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8">
        <f t="shared" si="24"/>
        <v>40820.974803240737</v>
      </c>
      <c r="L312">
        <f t="shared" si="23"/>
        <v>2011</v>
      </c>
      <c r="M312" s="8">
        <f t="shared" si="25"/>
        <v>40835.875</v>
      </c>
      <c r="N312" t="b">
        <v>1</v>
      </c>
      <c r="O312">
        <v>36</v>
      </c>
      <c r="P312" t="b">
        <v>1</v>
      </c>
      <c r="Q312" t="s">
        <v>8269</v>
      </c>
      <c r="R312">
        <f t="shared" si="21"/>
        <v>104</v>
      </c>
      <c r="S312">
        <f t="shared" si="22"/>
        <v>28.924722222222222</v>
      </c>
      <c r="T312" t="s">
        <v>8309</v>
      </c>
      <c r="U312" t="s">
        <v>8314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8">
        <f t="shared" si="24"/>
        <v>40868.011481481481</v>
      </c>
      <c r="L313">
        <f t="shared" si="23"/>
        <v>2011</v>
      </c>
      <c r="M313" s="8">
        <f t="shared" si="25"/>
        <v>40909.124305555553</v>
      </c>
      <c r="N313" t="b">
        <v>1</v>
      </c>
      <c r="O313">
        <v>150</v>
      </c>
      <c r="P313" t="b">
        <v>1</v>
      </c>
      <c r="Q313" t="s">
        <v>8269</v>
      </c>
      <c r="R313">
        <f t="shared" si="21"/>
        <v>104</v>
      </c>
      <c r="S313">
        <f t="shared" si="22"/>
        <v>138.8022</v>
      </c>
      <c r="T313" t="s">
        <v>8309</v>
      </c>
      <c r="U313" t="s">
        <v>8314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8">
        <f t="shared" si="24"/>
        <v>41348.669351851851</v>
      </c>
      <c r="L314">
        <f t="shared" si="23"/>
        <v>2013</v>
      </c>
      <c r="M314" s="8">
        <f t="shared" si="25"/>
        <v>41378.669351851851</v>
      </c>
      <c r="N314" t="b">
        <v>1</v>
      </c>
      <c r="O314">
        <v>146</v>
      </c>
      <c r="P314" t="b">
        <v>1</v>
      </c>
      <c r="Q314" t="s">
        <v>8269</v>
      </c>
      <c r="R314">
        <f t="shared" si="21"/>
        <v>112</v>
      </c>
      <c r="S314">
        <f t="shared" si="22"/>
        <v>61.301369863013697</v>
      </c>
      <c r="T314" t="s">
        <v>8309</v>
      </c>
      <c r="U314" t="s">
        <v>8314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8">
        <f t="shared" si="24"/>
        <v>40357.019606481481</v>
      </c>
      <c r="L315">
        <f t="shared" si="23"/>
        <v>2010</v>
      </c>
      <c r="M315" s="8">
        <f t="shared" si="25"/>
        <v>40401.457638888889</v>
      </c>
      <c r="N315" t="b">
        <v>1</v>
      </c>
      <c r="O315">
        <v>222</v>
      </c>
      <c r="P315" t="b">
        <v>1</v>
      </c>
      <c r="Q315" t="s">
        <v>8269</v>
      </c>
      <c r="R315">
        <f t="shared" si="21"/>
        <v>105</v>
      </c>
      <c r="S315">
        <f t="shared" si="22"/>
        <v>80.202702702702709</v>
      </c>
      <c r="T315" t="s">
        <v>8309</v>
      </c>
      <c r="U315" t="s">
        <v>8314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8">
        <f t="shared" si="24"/>
        <v>41304.624861111108</v>
      </c>
      <c r="L316">
        <f t="shared" si="23"/>
        <v>2013</v>
      </c>
      <c r="M316" s="8">
        <f t="shared" si="25"/>
        <v>41334.624861111108</v>
      </c>
      <c r="N316" t="b">
        <v>1</v>
      </c>
      <c r="O316">
        <v>120</v>
      </c>
      <c r="P316" t="b">
        <v>1</v>
      </c>
      <c r="Q316" t="s">
        <v>8269</v>
      </c>
      <c r="R316">
        <f t="shared" si="21"/>
        <v>385</v>
      </c>
      <c r="S316">
        <f t="shared" si="22"/>
        <v>32.095833333333331</v>
      </c>
      <c r="T316" t="s">
        <v>8309</v>
      </c>
      <c r="U316" t="s">
        <v>8314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8">
        <f t="shared" si="24"/>
        <v>41113.564050925925</v>
      </c>
      <c r="L317">
        <f t="shared" si="23"/>
        <v>2012</v>
      </c>
      <c r="M317" s="8">
        <f t="shared" si="25"/>
        <v>41143.564050925925</v>
      </c>
      <c r="N317" t="b">
        <v>1</v>
      </c>
      <c r="O317">
        <v>126</v>
      </c>
      <c r="P317" t="b">
        <v>1</v>
      </c>
      <c r="Q317" t="s">
        <v>8269</v>
      </c>
      <c r="R317">
        <f t="shared" si="21"/>
        <v>101</v>
      </c>
      <c r="S317">
        <f t="shared" si="22"/>
        <v>200.88888888888889</v>
      </c>
      <c r="T317" t="s">
        <v>8309</v>
      </c>
      <c r="U317" t="s">
        <v>8314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8">
        <f t="shared" si="24"/>
        <v>41950.715243055551</v>
      </c>
      <c r="L318">
        <f t="shared" si="23"/>
        <v>2014</v>
      </c>
      <c r="M318" s="8">
        <f t="shared" si="25"/>
        <v>41983.999305555553</v>
      </c>
      <c r="N318" t="b">
        <v>1</v>
      </c>
      <c r="O318">
        <v>158</v>
      </c>
      <c r="P318" t="b">
        <v>1</v>
      </c>
      <c r="Q318" t="s">
        <v>8269</v>
      </c>
      <c r="R318">
        <f t="shared" si="21"/>
        <v>114</v>
      </c>
      <c r="S318">
        <f t="shared" si="22"/>
        <v>108.01265822784811</v>
      </c>
      <c r="T318" t="s">
        <v>8309</v>
      </c>
      <c r="U318" t="s">
        <v>8314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8">
        <f t="shared" si="24"/>
        <v>41589.468553240738</v>
      </c>
      <c r="L319">
        <f t="shared" si="23"/>
        <v>2013</v>
      </c>
      <c r="M319" s="8">
        <f t="shared" si="25"/>
        <v>41619.468553240738</v>
      </c>
      <c r="N319" t="b">
        <v>1</v>
      </c>
      <c r="O319">
        <v>316</v>
      </c>
      <c r="P319" t="b">
        <v>1</v>
      </c>
      <c r="Q319" t="s">
        <v>8269</v>
      </c>
      <c r="R319">
        <f t="shared" si="21"/>
        <v>101</v>
      </c>
      <c r="S319">
        <f t="shared" si="22"/>
        <v>95.699367088607602</v>
      </c>
      <c r="T319" t="s">
        <v>8309</v>
      </c>
      <c r="U319" t="s">
        <v>8314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8">
        <f t="shared" si="24"/>
        <v>41329.830451388887</v>
      </c>
      <c r="L320">
        <f t="shared" si="23"/>
        <v>2013</v>
      </c>
      <c r="M320" s="8">
        <f t="shared" si="25"/>
        <v>41359.788784722223</v>
      </c>
      <c r="N320" t="b">
        <v>1</v>
      </c>
      <c r="O320">
        <v>284</v>
      </c>
      <c r="P320" t="b">
        <v>1</v>
      </c>
      <c r="Q320" t="s">
        <v>8269</v>
      </c>
      <c r="R320">
        <f t="shared" si="21"/>
        <v>283</v>
      </c>
      <c r="S320">
        <f t="shared" si="22"/>
        <v>49.880281690140848</v>
      </c>
      <c r="T320" t="s">
        <v>8309</v>
      </c>
      <c r="U320" t="s">
        <v>8314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8">
        <f t="shared" si="24"/>
        <v>40123.629965277774</v>
      </c>
      <c r="L321">
        <f t="shared" si="23"/>
        <v>2009</v>
      </c>
      <c r="M321" s="8">
        <f t="shared" si="25"/>
        <v>40211.124305555553</v>
      </c>
      <c r="N321" t="b">
        <v>1</v>
      </c>
      <c r="O321">
        <v>51</v>
      </c>
      <c r="P321" t="b">
        <v>1</v>
      </c>
      <c r="Q321" t="s">
        <v>8269</v>
      </c>
      <c r="R321">
        <f t="shared" si="21"/>
        <v>113</v>
      </c>
      <c r="S321">
        <f t="shared" si="22"/>
        <v>110.47058823529412</v>
      </c>
      <c r="T321" t="s">
        <v>8309</v>
      </c>
      <c r="U321" t="s">
        <v>8314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8">
        <f t="shared" si="24"/>
        <v>42331.34297453703</v>
      </c>
      <c r="L322">
        <f t="shared" si="23"/>
        <v>2015</v>
      </c>
      <c r="M322" s="8">
        <f t="shared" si="25"/>
        <v>42360.749999999993</v>
      </c>
      <c r="N322" t="b">
        <v>1</v>
      </c>
      <c r="O322">
        <v>158</v>
      </c>
      <c r="P322" t="b">
        <v>1</v>
      </c>
      <c r="Q322" t="s">
        <v>8269</v>
      </c>
      <c r="R322">
        <f t="shared" ref="R322:R385" si="26">ROUND(E322/D322*100,0)</f>
        <v>107</v>
      </c>
      <c r="S322">
        <f t="shared" ref="S322:S385" si="27">E322/O322</f>
        <v>134.91139240506328</v>
      </c>
      <c r="T322" t="s">
        <v>8309</v>
      </c>
      <c r="U322" t="s">
        <v>8314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8">
        <f t="shared" si="24"/>
        <v>42647.238263888888</v>
      </c>
      <c r="L323">
        <f t="shared" ref="L323:L386" si="28">YEAR(K323)</f>
        <v>2016</v>
      </c>
      <c r="M323" s="8">
        <f t="shared" si="25"/>
        <v>42682.279930555553</v>
      </c>
      <c r="N323" t="b">
        <v>1</v>
      </c>
      <c r="O323">
        <v>337</v>
      </c>
      <c r="P323" t="b">
        <v>1</v>
      </c>
      <c r="Q323" t="s">
        <v>8269</v>
      </c>
      <c r="R323">
        <f t="shared" si="26"/>
        <v>103</v>
      </c>
      <c r="S323">
        <f t="shared" si="27"/>
        <v>106.62314540059347</v>
      </c>
      <c r="T323" t="s">
        <v>8309</v>
      </c>
      <c r="U323" t="s">
        <v>8314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8">
        <f t="shared" si="24"/>
        <v>42473.361666666664</v>
      </c>
      <c r="L324">
        <f t="shared" si="28"/>
        <v>2016</v>
      </c>
      <c r="M324" s="8">
        <f t="shared" si="25"/>
        <v>42503.361666666664</v>
      </c>
      <c r="N324" t="b">
        <v>1</v>
      </c>
      <c r="O324">
        <v>186</v>
      </c>
      <c r="P324" t="b">
        <v>1</v>
      </c>
      <c r="Q324" t="s">
        <v>8269</v>
      </c>
      <c r="R324">
        <f t="shared" si="26"/>
        <v>108</v>
      </c>
      <c r="S324">
        <f t="shared" si="27"/>
        <v>145.04301075268816</v>
      </c>
      <c r="T324" t="s">
        <v>8309</v>
      </c>
      <c r="U324" t="s">
        <v>8314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8">
        <f t="shared" ref="K325:K388" si="29">(J325/86400)+25569+(-5/24)</f>
        <v>42697.113032407404</v>
      </c>
      <c r="L325">
        <f t="shared" si="28"/>
        <v>2016</v>
      </c>
      <c r="M325" s="8">
        <f t="shared" si="25"/>
        <v>42725.124305555553</v>
      </c>
      <c r="N325" t="b">
        <v>1</v>
      </c>
      <c r="O325">
        <v>58</v>
      </c>
      <c r="P325" t="b">
        <v>1</v>
      </c>
      <c r="Q325" t="s">
        <v>8269</v>
      </c>
      <c r="R325">
        <f t="shared" si="26"/>
        <v>123</v>
      </c>
      <c r="S325">
        <f t="shared" si="27"/>
        <v>114.58620689655173</v>
      </c>
      <c r="T325" t="s">
        <v>8309</v>
      </c>
      <c r="U325" t="s">
        <v>8314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8">
        <f t="shared" si="29"/>
        <v>42184.417916666665</v>
      </c>
      <c r="L326">
        <f t="shared" si="28"/>
        <v>2015</v>
      </c>
      <c r="M326" s="8">
        <f t="shared" si="25"/>
        <v>42217.417916666665</v>
      </c>
      <c r="N326" t="b">
        <v>1</v>
      </c>
      <c r="O326">
        <v>82</v>
      </c>
      <c r="P326" t="b">
        <v>1</v>
      </c>
      <c r="Q326" t="s">
        <v>8269</v>
      </c>
      <c r="R326">
        <f t="shared" si="26"/>
        <v>102</v>
      </c>
      <c r="S326">
        <f t="shared" si="27"/>
        <v>105.3170731707317</v>
      </c>
      <c r="T326" t="s">
        <v>8309</v>
      </c>
      <c r="U326" t="s">
        <v>8314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8">
        <f t="shared" si="29"/>
        <v>42688.979548611103</v>
      </c>
      <c r="L327">
        <f t="shared" si="28"/>
        <v>2016</v>
      </c>
      <c r="M327" s="8">
        <f t="shared" si="25"/>
        <v>42723.979548611103</v>
      </c>
      <c r="N327" t="b">
        <v>1</v>
      </c>
      <c r="O327">
        <v>736</v>
      </c>
      <c r="P327" t="b">
        <v>1</v>
      </c>
      <c r="Q327" t="s">
        <v>8269</v>
      </c>
      <c r="R327">
        <f t="shared" si="26"/>
        <v>104</v>
      </c>
      <c r="S327">
        <f t="shared" si="27"/>
        <v>70.921195652173907</v>
      </c>
      <c r="T327" t="s">
        <v>8309</v>
      </c>
      <c r="U327" t="s">
        <v>8314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8">
        <f t="shared" si="29"/>
        <v>42775.106550925928</v>
      </c>
      <c r="L328">
        <f t="shared" si="28"/>
        <v>2017</v>
      </c>
      <c r="M328" s="8">
        <f t="shared" si="25"/>
        <v>42808.747916666667</v>
      </c>
      <c r="N328" t="b">
        <v>1</v>
      </c>
      <c r="O328">
        <v>1151</v>
      </c>
      <c r="P328" t="b">
        <v>1</v>
      </c>
      <c r="Q328" t="s">
        <v>8269</v>
      </c>
      <c r="R328">
        <f t="shared" si="26"/>
        <v>113</v>
      </c>
      <c r="S328">
        <f t="shared" si="27"/>
        <v>147.17167680278018</v>
      </c>
      <c r="T328" t="s">
        <v>8309</v>
      </c>
      <c r="U328" t="s">
        <v>8314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8">
        <f t="shared" si="29"/>
        <v>42058.026956018519</v>
      </c>
      <c r="L329">
        <f t="shared" si="28"/>
        <v>2015</v>
      </c>
      <c r="M329" s="8">
        <f t="shared" si="25"/>
        <v>42085.124999999993</v>
      </c>
      <c r="N329" t="b">
        <v>1</v>
      </c>
      <c r="O329">
        <v>34</v>
      </c>
      <c r="P329" t="b">
        <v>1</v>
      </c>
      <c r="Q329" t="s">
        <v>8269</v>
      </c>
      <c r="R329">
        <f t="shared" si="26"/>
        <v>136</v>
      </c>
      <c r="S329">
        <f t="shared" si="27"/>
        <v>160.47058823529412</v>
      </c>
      <c r="T329" t="s">
        <v>8309</v>
      </c>
      <c r="U329" t="s">
        <v>8314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8">
        <f t="shared" si="29"/>
        <v>42278.738287037035</v>
      </c>
      <c r="L330">
        <f t="shared" si="28"/>
        <v>2015</v>
      </c>
      <c r="M330" s="8">
        <f t="shared" si="25"/>
        <v>42308.958333333336</v>
      </c>
      <c r="N330" t="b">
        <v>1</v>
      </c>
      <c r="O330">
        <v>498</v>
      </c>
      <c r="P330" t="b">
        <v>1</v>
      </c>
      <c r="Q330" t="s">
        <v>8269</v>
      </c>
      <c r="R330">
        <f t="shared" si="26"/>
        <v>104</v>
      </c>
      <c r="S330">
        <f t="shared" si="27"/>
        <v>156.04578313253012</v>
      </c>
      <c r="T330" t="s">
        <v>8309</v>
      </c>
      <c r="U330" t="s">
        <v>8314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8">
        <f t="shared" si="29"/>
        <v>42291.258414351854</v>
      </c>
      <c r="L331">
        <f t="shared" si="28"/>
        <v>2015</v>
      </c>
      <c r="M331" s="8">
        <f t="shared" si="25"/>
        <v>42314.958333333336</v>
      </c>
      <c r="N331" t="b">
        <v>1</v>
      </c>
      <c r="O331">
        <v>167</v>
      </c>
      <c r="P331" t="b">
        <v>1</v>
      </c>
      <c r="Q331" t="s">
        <v>8269</v>
      </c>
      <c r="R331">
        <f t="shared" si="26"/>
        <v>106</v>
      </c>
      <c r="S331">
        <f t="shared" si="27"/>
        <v>63.17365269461078</v>
      </c>
      <c r="T331" t="s">
        <v>8309</v>
      </c>
      <c r="U331" t="s">
        <v>8314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8">
        <f t="shared" si="29"/>
        <v>41379.307442129626</v>
      </c>
      <c r="L332">
        <f t="shared" si="28"/>
        <v>2013</v>
      </c>
      <c r="M332" s="8">
        <f t="shared" si="25"/>
        <v>41410.957638888889</v>
      </c>
      <c r="N332" t="b">
        <v>1</v>
      </c>
      <c r="O332">
        <v>340</v>
      </c>
      <c r="P332" t="b">
        <v>1</v>
      </c>
      <c r="Q332" t="s">
        <v>8269</v>
      </c>
      <c r="R332">
        <f t="shared" si="26"/>
        <v>102</v>
      </c>
      <c r="S332">
        <f t="shared" si="27"/>
        <v>104.82352941176471</v>
      </c>
      <c r="T332" t="s">
        <v>8309</v>
      </c>
      <c r="U332" t="s">
        <v>8314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8">
        <f t="shared" si="29"/>
        <v>42507.373078703698</v>
      </c>
      <c r="L333">
        <f t="shared" si="28"/>
        <v>2016</v>
      </c>
      <c r="M333" s="8">
        <f t="shared" ref="M333:M396" si="30">(I333/86400)+25569+(-5/24)</f>
        <v>42538.373078703698</v>
      </c>
      <c r="N333" t="b">
        <v>1</v>
      </c>
      <c r="O333">
        <v>438</v>
      </c>
      <c r="P333" t="b">
        <v>1</v>
      </c>
      <c r="Q333" t="s">
        <v>8269</v>
      </c>
      <c r="R333">
        <f t="shared" si="26"/>
        <v>107</v>
      </c>
      <c r="S333">
        <f t="shared" si="27"/>
        <v>97.356164383561648</v>
      </c>
      <c r="T333" t="s">
        <v>8309</v>
      </c>
      <c r="U333" t="s">
        <v>8314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8">
        <f t="shared" si="29"/>
        <v>42263.471956018511</v>
      </c>
      <c r="L334">
        <f t="shared" si="28"/>
        <v>2015</v>
      </c>
      <c r="M334" s="8">
        <f t="shared" si="30"/>
        <v>42305.124999999993</v>
      </c>
      <c r="N334" t="b">
        <v>1</v>
      </c>
      <c r="O334">
        <v>555</v>
      </c>
      <c r="P334" t="b">
        <v>1</v>
      </c>
      <c r="Q334" t="s">
        <v>8269</v>
      </c>
      <c r="R334">
        <f t="shared" si="26"/>
        <v>113</v>
      </c>
      <c r="S334">
        <f t="shared" si="27"/>
        <v>203.63063063063063</v>
      </c>
      <c r="T334" t="s">
        <v>8309</v>
      </c>
      <c r="U334" t="s">
        <v>8314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8">
        <f t="shared" si="29"/>
        <v>42437.428136574068</v>
      </c>
      <c r="L335">
        <f t="shared" si="28"/>
        <v>2016</v>
      </c>
      <c r="M335" s="8">
        <f t="shared" si="30"/>
        <v>42467.386469907404</v>
      </c>
      <c r="N335" t="b">
        <v>1</v>
      </c>
      <c r="O335">
        <v>266</v>
      </c>
      <c r="P335" t="b">
        <v>1</v>
      </c>
      <c r="Q335" t="s">
        <v>8269</v>
      </c>
      <c r="R335">
        <f t="shared" si="26"/>
        <v>125</v>
      </c>
      <c r="S335">
        <f t="shared" si="27"/>
        <v>188.31203007518798</v>
      </c>
      <c r="T335" t="s">
        <v>8309</v>
      </c>
      <c r="U335" t="s">
        <v>8314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8">
        <f t="shared" si="29"/>
        <v>42101.474039351851</v>
      </c>
      <c r="L336">
        <f t="shared" si="28"/>
        <v>2015</v>
      </c>
      <c r="M336" s="8">
        <f t="shared" si="30"/>
        <v>42139.583333333336</v>
      </c>
      <c r="N336" t="b">
        <v>1</v>
      </c>
      <c r="O336">
        <v>69</v>
      </c>
      <c r="P336" t="b">
        <v>1</v>
      </c>
      <c r="Q336" t="s">
        <v>8269</v>
      </c>
      <c r="R336">
        <f t="shared" si="26"/>
        <v>101</v>
      </c>
      <c r="S336">
        <f t="shared" si="27"/>
        <v>146.65217391304347</v>
      </c>
      <c r="T336" t="s">
        <v>8309</v>
      </c>
      <c r="U336" t="s">
        <v>8314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8">
        <f t="shared" si="29"/>
        <v>42101.529108796291</v>
      </c>
      <c r="L337">
        <f t="shared" si="28"/>
        <v>2015</v>
      </c>
      <c r="M337" s="8">
        <f t="shared" si="30"/>
        <v>42132.708333333336</v>
      </c>
      <c r="N337" t="b">
        <v>1</v>
      </c>
      <c r="O337">
        <v>80</v>
      </c>
      <c r="P337" t="b">
        <v>1</v>
      </c>
      <c r="Q337" t="s">
        <v>8269</v>
      </c>
      <c r="R337">
        <f t="shared" si="26"/>
        <v>103</v>
      </c>
      <c r="S337">
        <f t="shared" si="27"/>
        <v>109.1875</v>
      </c>
      <c r="T337" t="s">
        <v>8309</v>
      </c>
      <c r="U337" t="s">
        <v>8314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8">
        <f t="shared" si="29"/>
        <v>42291.387939814813</v>
      </c>
      <c r="L338">
        <f t="shared" si="28"/>
        <v>2015</v>
      </c>
      <c r="M338" s="8">
        <f t="shared" si="30"/>
        <v>42321.429606481477</v>
      </c>
      <c r="N338" t="b">
        <v>1</v>
      </c>
      <c r="O338">
        <v>493</v>
      </c>
      <c r="P338" t="b">
        <v>1</v>
      </c>
      <c r="Q338" t="s">
        <v>8269</v>
      </c>
      <c r="R338">
        <f t="shared" si="26"/>
        <v>117</v>
      </c>
      <c r="S338">
        <f t="shared" si="27"/>
        <v>59.249046653144013</v>
      </c>
      <c r="T338" t="s">
        <v>8309</v>
      </c>
      <c r="U338" t="s">
        <v>8314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8">
        <f t="shared" si="29"/>
        <v>42046.920231481483</v>
      </c>
      <c r="L339">
        <f t="shared" si="28"/>
        <v>2015</v>
      </c>
      <c r="M339" s="8">
        <f t="shared" si="30"/>
        <v>42076.878564814811</v>
      </c>
      <c r="N339" t="b">
        <v>1</v>
      </c>
      <c r="O339">
        <v>31</v>
      </c>
      <c r="P339" t="b">
        <v>1</v>
      </c>
      <c r="Q339" t="s">
        <v>8269</v>
      </c>
      <c r="R339">
        <f t="shared" si="26"/>
        <v>101</v>
      </c>
      <c r="S339">
        <f t="shared" si="27"/>
        <v>97.904838709677421</v>
      </c>
      <c r="T339" t="s">
        <v>8309</v>
      </c>
      <c r="U339" t="s">
        <v>8314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8">
        <f t="shared" si="29"/>
        <v>42559.547337962962</v>
      </c>
      <c r="L340">
        <f t="shared" si="28"/>
        <v>2016</v>
      </c>
      <c r="M340" s="8">
        <f t="shared" si="30"/>
        <v>42615.833333333336</v>
      </c>
      <c r="N340" t="b">
        <v>1</v>
      </c>
      <c r="O340">
        <v>236</v>
      </c>
      <c r="P340" t="b">
        <v>1</v>
      </c>
      <c r="Q340" t="s">
        <v>8269</v>
      </c>
      <c r="R340">
        <f t="shared" si="26"/>
        <v>110</v>
      </c>
      <c r="S340">
        <f t="shared" si="27"/>
        <v>70.000169491525426</v>
      </c>
      <c r="T340" t="s">
        <v>8309</v>
      </c>
      <c r="U340" t="s">
        <v>8314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8">
        <f t="shared" si="29"/>
        <v>42093.551712962959</v>
      </c>
      <c r="L341">
        <f t="shared" si="28"/>
        <v>2015</v>
      </c>
      <c r="M341" s="8">
        <f t="shared" si="30"/>
        <v>42123.551712962959</v>
      </c>
      <c r="N341" t="b">
        <v>1</v>
      </c>
      <c r="O341">
        <v>89</v>
      </c>
      <c r="P341" t="b">
        <v>1</v>
      </c>
      <c r="Q341" t="s">
        <v>8269</v>
      </c>
      <c r="R341">
        <f t="shared" si="26"/>
        <v>108</v>
      </c>
      <c r="S341">
        <f t="shared" si="27"/>
        <v>72.865168539325836</v>
      </c>
      <c r="T341" t="s">
        <v>8309</v>
      </c>
      <c r="U341" t="s">
        <v>8314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8">
        <f t="shared" si="29"/>
        <v>42772.460729166669</v>
      </c>
      <c r="L342">
        <f t="shared" si="28"/>
        <v>2017</v>
      </c>
      <c r="M342" s="8">
        <f t="shared" si="30"/>
        <v>42802.666666666664</v>
      </c>
      <c r="N342" t="b">
        <v>1</v>
      </c>
      <c r="O342">
        <v>299</v>
      </c>
      <c r="P342" t="b">
        <v>1</v>
      </c>
      <c r="Q342" t="s">
        <v>8269</v>
      </c>
      <c r="R342">
        <f t="shared" si="26"/>
        <v>125</v>
      </c>
      <c r="S342">
        <f t="shared" si="27"/>
        <v>146.34782608695653</v>
      </c>
      <c r="T342" t="s">
        <v>8309</v>
      </c>
      <c r="U342" t="s">
        <v>8314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8">
        <f t="shared" si="29"/>
        <v>41894.671273148146</v>
      </c>
      <c r="L343">
        <f t="shared" si="28"/>
        <v>2014</v>
      </c>
      <c r="M343" s="8">
        <f t="shared" si="30"/>
        <v>41912.957638888889</v>
      </c>
      <c r="N343" t="b">
        <v>1</v>
      </c>
      <c r="O343">
        <v>55</v>
      </c>
      <c r="P343" t="b">
        <v>1</v>
      </c>
      <c r="Q343" t="s">
        <v>8269</v>
      </c>
      <c r="R343">
        <f t="shared" si="26"/>
        <v>107</v>
      </c>
      <c r="S343">
        <f t="shared" si="27"/>
        <v>67.909090909090907</v>
      </c>
      <c r="T343" t="s">
        <v>8309</v>
      </c>
      <c r="U343" t="s">
        <v>8314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8">
        <f t="shared" si="29"/>
        <v>42459.572511574072</v>
      </c>
      <c r="L344">
        <f t="shared" si="28"/>
        <v>2016</v>
      </c>
      <c r="M344" s="8">
        <f t="shared" si="30"/>
        <v>42489.572511574072</v>
      </c>
      <c r="N344" t="b">
        <v>1</v>
      </c>
      <c r="O344">
        <v>325</v>
      </c>
      <c r="P344" t="b">
        <v>1</v>
      </c>
      <c r="Q344" t="s">
        <v>8269</v>
      </c>
      <c r="R344">
        <f t="shared" si="26"/>
        <v>100</v>
      </c>
      <c r="S344">
        <f t="shared" si="27"/>
        <v>169.85083076923075</v>
      </c>
      <c r="T344" t="s">
        <v>8309</v>
      </c>
      <c r="U344" t="s">
        <v>8314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8">
        <f t="shared" si="29"/>
        <v>41926.529456018514</v>
      </c>
      <c r="L345">
        <f t="shared" si="28"/>
        <v>2014</v>
      </c>
      <c r="M345" s="8">
        <f t="shared" si="30"/>
        <v>41956.916666666664</v>
      </c>
      <c r="N345" t="b">
        <v>1</v>
      </c>
      <c r="O345">
        <v>524</v>
      </c>
      <c r="P345" t="b">
        <v>1</v>
      </c>
      <c r="Q345" t="s">
        <v>8269</v>
      </c>
      <c r="R345">
        <f t="shared" si="26"/>
        <v>102</v>
      </c>
      <c r="S345">
        <f t="shared" si="27"/>
        <v>58.413339694656486</v>
      </c>
      <c r="T345" t="s">
        <v>8309</v>
      </c>
      <c r="U345" t="s">
        <v>8314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8">
        <f t="shared" si="29"/>
        <v>42111.762662037036</v>
      </c>
      <c r="L346">
        <f t="shared" si="28"/>
        <v>2015</v>
      </c>
      <c r="M346" s="8">
        <f t="shared" si="30"/>
        <v>42155.888888888883</v>
      </c>
      <c r="N346" t="b">
        <v>1</v>
      </c>
      <c r="O346">
        <v>285</v>
      </c>
      <c r="P346" t="b">
        <v>1</v>
      </c>
      <c r="Q346" t="s">
        <v>8269</v>
      </c>
      <c r="R346">
        <f t="shared" si="26"/>
        <v>102</v>
      </c>
      <c r="S346">
        <f t="shared" si="27"/>
        <v>119.99298245614035</v>
      </c>
      <c r="T346" t="s">
        <v>8309</v>
      </c>
      <c r="U346" t="s">
        <v>8314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8">
        <f t="shared" si="29"/>
        <v>42114.735995370364</v>
      </c>
      <c r="L347">
        <f t="shared" si="28"/>
        <v>2015</v>
      </c>
      <c r="M347" s="8">
        <f t="shared" si="30"/>
        <v>42144.735995370364</v>
      </c>
      <c r="N347" t="b">
        <v>1</v>
      </c>
      <c r="O347">
        <v>179</v>
      </c>
      <c r="P347" t="b">
        <v>1</v>
      </c>
      <c r="Q347" t="s">
        <v>8269</v>
      </c>
      <c r="R347">
        <f t="shared" si="26"/>
        <v>123</v>
      </c>
      <c r="S347">
        <f t="shared" si="27"/>
        <v>99.860335195530723</v>
      </c>
      <c r="T347" t="s">
        <v>8309</v>
      </c>
      <c r="U347" t="s">
        <v>8314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8">
        <f t="shared" si="29"/>
        <v>42261.291909722218</v>
      </c>
      <c r="L348">
        <f t="shared" si="28"/>
        <v>2015</v>
      </c>
      <c r="M348" s="8">
        <f t="shared" si="30"/>
        <v>42291.291909722218</v>
      </c>
      <c r="N348" t="b">
        <v>1</v>
      </c>
      <c r="O348">
        <v>188</v>
      </c>
      <c r="P348" t="b">
        <v>1</v>
      </c>
      <c r="Q348" t="s">
        <v>8269</v>
      </c>
      <c r="R348">
        <f t="shared" si="26"/>
        <v>170</v>
      </c>
      <c r="S348">
        <f t="shared" si="27"/>
        <v>90.579148936170213</v>
      </c>
      <c r="T348" t="s">
        <v>8309</v>
      </c>
      <c r="U348" t="s">
        <v>8314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8">
        <f t="shared" si="29"/>
        <v>42292.287141203698</v>
      </c>
      <c r="L349">
        <f t="shared" si="28"/>
        <v>2015</v>
      </c>
      <c r="M349" s="8">
        <f t="shared" si="30"/>
        <v>42322.32880787037</v>
      </c>
      <c r="N349" t="b">
        <v>1</v>
      </c>
      <c r="O349">
        <v>379</v>
      </c>
      <c r="P349" t="b">
        <v>1</v>
      </c>
      <c r="Q349" t="s">
        <v>8269</v>
      </c>
      <c r="R349">
        <f t="shared" si="26"/>
        <v>112</v>
      </c>
      <c r="S349">
        <f t="shared" si="27"/>
        <v>117.77361477572559</v>
      </c>
      <c r="T349" t="s">
        <v>8309</v>
      </c>
      <c r="U349" t="s">
        <v>8314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8">
        <f t="shared" si="29"/>
        <v>42207.378657407404</v>
      </c>
      <c r="L350">
        <f t="shared" si="28"/>
        <v>2015</v>
      </c>
      <c r="M350" s="8">
        <f t="shared" si="30"/>
        <v>42237.378657407404</v>
      </c>
      <c r="N350" t="b">
        <v>1</v>
      </c>
      <c r="O350">
        <v>119</v>
      </c>
      <c r="P350" t="b">
        <v>1</v>
      </c>
      <c r="Q350" t="s">
        <v>8269</v>
      </c>
      <c r="R350">
        <f t="shared" si="26"/>
        <v>103</v>
      </c>
      <c r="S350">
        <f t="shared" si="27"/>
        <v>86.554621848739501</v>
      </c>
      <c r="T350" t="s">
        <v>8309</v>
      </c>
      <c r="U350" t="s">
        <v>8314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8">
        <f t="shared" si="29"/>
        <v>42760.290601851848</v>
      </c>
      <c r="L351">
        <f t="shared" si="28"/>
        <v>2017</v>
      </c>
      <c r="M351" s="8">
        <f t="shared" si="30"/>
        <v>42790.290601851848</v>
      </c>
      <c r="N351" t="b">
        <v>1</v>
      </c>
      <c r="O351">
        <v>167</v>
      </c>
      <c r="P351" t="b">
        <v>1</v>
      </c>
      <c r="Q351" t="s">
        <v>8269</v>
      </c>
      <c r="R351">
        <f t="shared" si="26"/>
        <v>107</v>
      </c>
      <c r="S351">
        <f t="shared" si="27"/>
        <v>71.899281437125751</v>
      </c>
      <c r="T351" t="s">
        <v>8309</v>
      </c>
      <c r="U351" t="s">
        <v>8314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8">
        <f t="shared" si="29"/>
        <v>42585.857743055552</v>
      </c>
      <c r="L352">
        <f t="shared" si="28"/>
        <v>2016</v>
      </c>
      <c r="M352" s="8">
        <f t="shared" si="30"/>
        <v>42623.957638888889</v>
      </c>
      <c r="N352" t="b">
        <v>1</v>
      </c>
      <c r="O352">
        <v>221</v>
      </c>
      <c r="P352" t="b">
        <v>1</v>
      </c>
      <c r="Q352" t="s">
        <v>8269</v>
      </c>
      <c r="R352">
        <f t="shared" si="26"/>
        <v>115</v>
      </c>
      <c r="S352">
        <f t="shared" si="27"/>
        <v>129.81900452488688</v>
      </c>
      <c r="T352" t="s">
        <v>8309</v>
      </c>
      <c r="U352" t="s">
        <v>8314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8">
        <f t="shared" si="29"/>
        <v>42427.75641203703</v>
      </c>
      <c r="L353">
        <f t="shared" si="28"/>
        <v>2016</v>
      </c>
      <c r="M353" s="8">
        <f t="shared" si="30"/>
        <v>42467.714745370373</v>
      </c>
      <c r="N353" t="b">
        <v>1</v>
      </c>
      <c r="O353">
        <v>964</v>
      </c>
      <c r="P353" t="b">
        <v>1</v>
      </c>
      <c r="Q353" t="s">
        <v>8269</v>
      </c>
      <c r="R353">
        <f t="shared" si="26"/>
        <v>127</v>
      </c>
      <c r="S353">
        <f t="shared" si="27"/>
        <v>44.912863070539416</v>
      </c>
      <c r="T353" t="s">
        <v>8309</v>
      </c>
      <c r="U353" t="s">
        <v>8314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8">
        <f t="shared" si="29"/>
        <v>41889.959120370368</v>
      </c>
      <c r="L354">
        <f t="shared" si="28"/>
        <v>2014</v>
      </c>
      <c r="M354" s="8">
        <f t="shared" si="30"/>
        <v>41919.959120370368</v>
      </c>
      <c r="N354" t="b">
        <v>1</v>
      </c>
      <c r="O354">
        <v>286</v>
      </c>
      <c r="P354" t="b">
        <v>1</v>
      </c>
      <c r="Q354" t="s">
        <v>8269</v>
      </c>
      <c r="R354">
        <f t="shared" si="26"/>
        <v>117</v>
      </c>
      <c r="S354">
        <f t="shared" si="27"/>
        <v>40.755244755244753</v>
      </c>
      <c r="T354" t="s">
        <v>8309</v>
      </c>
      <c r="U354" t="s">
        <v>8314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8">
        <f t="shared" si="29"/>
        <v>42297.583553240744</v>
      </c>
      <c r="L355">
        <f t="shared" si="28"/>
        <v>2015</v>
      </c>
      <c r="M355" s="8">
        <f t="shared" si="30"/>
        <v>42327.625219907401</v>
      </c>
      <c r="N355" t="b">
        <v>1</v>
      </c>
      <c r="O355">
        <v>613</v>
      </c>
      <c r="P355" t="b">
        <v>1</v>
      </c>
      <c r="Q355" t="s">
        <v>8269</v>
      </c>
      <c r="R355">
        <f t="shared" si="26"/>
        <v>109</v>
      </c>
      <c r="S355">
        <f t="shared" si="27"/>
        <v>103.52394779771615</v>
      </c>
      <c r="T355" t="s">
        <v>8309</v>
      </c>
      <c r="U355" t="s">
        <v>8314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8">
        <f t="shared" si="29"/>
        <v>42438.619456018518</v>
      </c>
      <c r="L356">
        <f t="shared" si="28"/>
        <v>2016</v>
      </c>
      <c r="M356" s="8">
        <f t="shared" si="30"/>
        <v>42468.577789351846</v>
      </c>
      <c r="N356" t="b">
        <v>1</v>
      </c>
      <c r="O356">
        <v>29</v>
      </c>
      <c r="P356" t="b">
        <v>1</v>
      </c>
      <c r="Q356" t="s">
        <v>8269</v>
      </c>
      <c r="R356">
        <f t="shared" si="26"/>
        <v>104</v>
      </c>
      <c r="S356">
        <f t="shared" si="27"/>
        <v>125.44827586206897</v>
      </c>
      <c r="T356" t="s">
        <v>8309</v>
      </c>
      <c r="U356" t="s">
        <v>8314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8">
        <f t="shared" si="29"/>
        <v>41943.0855787037</v>
      </c>
      <c r="L357">
        <f t="shared" si="28"/>
        <v>2014</v>
      </c>
      <c r="M357" s="8">
        <f t="shared" si="30"/>
        <v>41974.127245370364</v>
      </c>
      <c r="N357" t="b">
        <v>1</v>
      </c>
      <c r="O357">
        <v>165</v>
      </c>
      <c r="P357" t="b">
        <v>1</v>
      </c>
      <c r="Q357" t="s">
        <v>8269</v>
      </c>
      <c r="R357">
        <f t="shared" si="26"/>
        <v>116</v>
      </c>
      <c r="S357">
        <f t="shared" si="27"/>
        <v>246.60606060606059</v>
      </c>
      <c r="T357" t="s">
        <v>8309</v>
      </c>
      <c r="U357" t="s">
        <v>8314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8">
        <f t="shared" si="29"/>
        <v>42415.594826388886</v>
      </c>
      <c r="L358">
        <f t="shared" si="28"/>
        <v>2016</v>
      </c>
      <c r="M358" s="8">
        <f t="shared" si="30"/>
        <v>42445.553159722222</v>
      </c>
      <c r="N358" t="b">
        <v>1</v>
      </c>
      <c r="O358">
        <v>97</v>
      </c>
      <c r="P358" t="b">
        <v>1</v>
      </c>
      <c r="Q358" t="s">
        <v>8269</v>
      </c>
      <c r="R358">
        <f t="shared" si="26"/>
        <v>103</v>
      </c>
      <c r="S358">
        <f t="shared" si="27"/>
        <v>79.401340206185566</v>
      </c>
      <c r="T358" t="s">
        <v>8309</v>
      </c>
      <c r="U358" t="s">
        <v>8314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8">
        <f t="shared" si="29"/>
        <v>42078.01385416666</v>
      </c>
      <c r="L359">
        <f t="shared" si="28"/>
        <v>2015</v>
      </c>
      <c r="M359" s="8">
        <f t="shared" si="30"/>
        <v>42118.01385416666</v>
      </c>
      <c r="N359" t="b">
        <v>1</v>
      </c>
      <c r="O359">
        <v>303</v>
      </c>
      <c r="P359" t="b">
        <v>1</v>
      </c>
      <c r="Q359" t="s">
        <v>8269</v>
      </c>
      <c r="R359">
        <f t="shared" si="26"/>
        <v>174</v>
      </c>
      <c r="S359">
        <f t="shared" si="27"/>
        <v>86.138613861386133</v>
      </c>
      <c r="T359" t="s">
        <v>8309</v>
      </c>
      <c r="U359" t="s">
        <v>8314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8">
        <f t="shared" si="29"/>
        <v>42507.651863425919</v>
      </c>
      <c r="L360">
        <f t="shared" si="28"/>
        <v>2016</v>
      </c>
      <c r="M360" s="8">
        <f t="shared" si="30"/>
        <v>42536.416666666664</v>
      </c>
      <c r="N360" t="b">
        <v>1</v>
      </c>
      <c r="O360">
        <v>267</v>
      </c>
      <c r="P360" t="b">
        <v>1</v>
      </c>
      <c r="Q360" t="s">
        <v>8269</v>
      </c>
      <c r="R360">
        <f t="shared" si="26"/>
        <v>103</v>
      </c>
      <c r="S360">
        <f t="shared" si="27"/>
        <v>193.04868913857678</v>
      </c>
      <c r="T360" t="s">
        <v>8309</v>
      </c>
      <c r="U360" t="s">
        <v>8314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8">
        <f t="shared" si="29"/>
        <v>41934.86215277778</v>
      </c>
      <c r="L361">
        <f t="shared" si="28"/>
        <v>2014</v>
      </c>
      <c r="M361" s="8">
        <f t="shared" si="30"/>
        <v>41957.008333333331</v>
      </c>
      <c r="N361" t="b">
        <v>1</v>
      </c>
      <c r="O361">
        <v>302</v>
      </c>
      <c r="P361" t="b">
        <v>1</v>
      </c>
      <c r="Q361" t="s">
        <v>8269</v>
      </c>
      <c r="R361">
        <f t="shared" si="26"/>
        <v>105</v>
      </c>
      <c r="S361">
        <f t="shared" si="27"/>
        <v>84.023178807947019</v>
      </c>
      <c r="T361" t="s">
        <v>8309</v>
      </c>
      <c r="U361" t="s">
        <v>8314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8">
        <f t="shared" si="29"/>
        <v>42163.689583333333</v>
      </c>
      <c r="L362">
        <f t="shared" si="28"/>
        <v>2015</v>
      </c>
      <c r="M362" s="8">
        <f t="shared" si="30"/>
        <v>42207.924305555549</v>
      </c>
      <c r="N362" t="b">
        <v>0</v>
      </c>
      <c r="O362">
        <v>87</v>
      </c>
      <c r="P362" t="b">
        <v>1</v>
      </c>
      <c r="Q362" t="s">
        <v>8269</v>
      </c>
      <c r="R362">
        <f t="shared" si="26"/>
        <v>101</v>
      </c>
      <c r="S362">
        <f t="shared" si="27"/>
        <v>139.82758620689654</v>
      </c>
      <c r="T362" t="s">
        <v>8309</v>
      </c>
      <c r="U362" t="s">
        <v>8314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8">
        <f t="shared" si="29"/>
        <v>41935.792893518512</v>
      </c>
      <c r="L363">
        <f t="shared" si="28"/>
        <v>2014</v>
      </c>
      <c r="M363" s="8">
        <f t="shared" si="30"/>
        <v>41965.834560185183</v>
      </c>
      <c r="N363" t="b">
        <v>0</v>
      </c>
      <c r="O363">
        <v>354</v>
      </c>
      <c r="P363" t="b">
        <v>1</v>
      </c>
      <c r="Q363" t="s">
        <v>8269</v>
      </c>
      <c r="R363">
        <f t="shared" si="26"/>
        <v>111</v>
      </c>
      <c r="S363">
        <f t="shared" si="27"/>
        <v>109.82189265536722</v>
      </c>
      <c r="T363" t="s">
        <v>8309</v>
      </c>
      <c r="U363" t="s">
        <v>8314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8">
        <f t="shared" si="29"/>
        <v>41837.002210648148</v>
      </c>
      <c r="L364">
        <f t="shared" si="28"/>
        <v>2014</v>
      </c>
      <c r="M364" s="8">
        <f t="shared" si="30"/>
        <v>41858.791666666664</v>
      </c>
      <c r="N364" t="b">
        <v>0</v>
      </c>
      <c r="O364">
        <v>86</v>
      </c>
      <c r="P364" t="b">
        <v>1</v>
      </c>
      <c r="Q364" t="s">
        <v>8269</v>
      </c>
      <c r="R364">
        <f t="shared" si="26"/>
        <v>124</v>
      </c>
      <c r="S364">
        <f t="shared" si="27"/>
        <v>139.53488372093022</v>
      </c>
      <c r="T364" t="s">
        <v>8309</v>
      </c>
      <c r="U364" t="s">
        <v>8314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8">
        <f t="shared" si="29"/>
        <v>40255.53629629629</v>
      </c>
      <c r="L365">
        <f t="shared" si="28"/>
        <v>2010</v>
      </c>
      <c r="M365" s="8">
        <f t="shared" si="30"/>
        <v>40300.598611111105</v>
      </c>
      <c r="N365" t="b">
        <v>0</v>
      </c>
      <c r="O365">
        <v>26</v>
      </c>
      <c r="P365" t="b">
        <v>1</v>
      </c>
      <c r="Q365" t="s">
        <v>8269</v>
      </c>
      <c r="R365">
        <f t="shared" si="26"/>
        <v>101</v>
      </c>
      <c r="S365">
        <f t="shared" si="27"/>
        <v>347.84615384615387</v>
      </c>
      <c r="T365" t="s">
        <v>8309</v>
      </c>
      <c r="U365" t="s">
        <v>8314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8">
        <f t="shared" si="29"/>
        <v>41780.651296296295</v>
      </c>
      <c r="L366">
        <f t="shared" si="28"/>
        <v>2014</v>
      </c>
      <c r="M366" s="8">
        <f t="shared" si="30"/>
        <v>41810.957638888889</v>
      </c>
      <c r="N366" t="b">
        <v>0</v>
      </c>
      <c r="O366">
        <v>113</v>
      </c>
      <c r="P366" t="b">
        <v>1</v>
      </c>
      <c r="Q366" t="s">
        <v>8269</v>
      </c>
      <c r="R366">
        <f t="shared" si="26"/>
        <v>110</v>
      </c>
      <c r="S366">
        <f t="shared" si="27"/>
        <v>68.24159292035398</v>
      </c>
      <c r="T366" t="s">
        <v>8309</v>
      </c>
      <c r="U366" t="s">
        <v>8314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8">
        <f t="shared" si="29"/>
        <v>41668.398136574069</v>
      </c>
      <c r="L367">
        <f t="shared" si="28"/>
        <v>2014</v>
      </c>
      <c r="M367" s="8">
        <f t="shared" si="30"/>
        <v>41698.398136574069</v>
      </c>
      <c r="N367" t="b">
        <v>0</v>
      </c>
      <c r="O367">
        <v>65</v>
      </c>
      <c r="P367" t="b">
        <v>1</v>
      </c>
      <c r="Q367" t="s">
        <v>8269</v>
      </c>
      <c r="R367">
        <f t="shared" si="26"/>
        <v>104</v>
      </c>
      <c r="S367">
        <f t="shared" si="27"/>
        <v>239.93846153846152</v>
      </c>
      <c r="T367" t="s">
        <v>8309</v>
      </c>
      <c r="U367" t="s">
        <v>8314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8">
        <f t="shared" si="29"/>
        <v>41019.584699074076</v>
      </c>
      <c r="L368">
        <f t="shared" si="28"/>
        <v>2012</v>
      </c>
      <c r="M368" s="8">
        <f t="shared" si="30"/>
        <v>41049.584699074076</v>
      </c>
      <c r="N368" t="b">
        <v>0</v>
      </c>
      <c r="O368">
        <v>134</v>
      </c>
      <c r="P368" t="b">
        <v>1</v>
      </c>
      <c r="Q368" t="s">
        <v>8269</v>
      </c>
      <c r="R368">
        <f t="shared" si="26"/>
        <v>101</v>
      </c>
      <c r="S368">
        <f t="shared" si="27"/>
        <v>287.31343283582089</v>
      </c>
      <c r="T368" t="s">
        <v>8309</v>
      </c>
      <c r="U368" t="s">
        <v>8314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8">
        <f t="shared" si="29"/>
        <v>41355.368958333333</v>
      </c>
      <c r="L369">
        <f t="shared" si="28"/>
        <v>2013</v>
      </c>
      <c r="M369" s="8">
        <f t="shared" si="30"/>
        <v>41394.999305555553</v>
      </c>
      <c r="N369" t="b">
        <v>0</v>
      </c>
      <c r="O369">
        <v>119</v>
      </c>
      <c r="P369" t="b">
        <v>1</v>
      </c>
      <c r="Q369" t="s">
        <v>8269</v>
      </c>
      <c r="R369">
        <f t="shared" si="26"/>
        <v>103</v>
      </c>
      <c r="S369">
        <f t="shared" si="27"/>
        <v>86.84882352941176</v>
      </c>
      <c r="T369" t="s">
        <v>8309</v>
      </c>
      <c r="U369" t="s">
        <v>8314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8">
        <f t="shared" si="29"/>
        <v>42043.397245370368</v>
      </c>
      <c r="L370">
        <f t="shared" si="28"/>
        <v>2015</v>
      </c>
      <c r="M370" s="8">
        <f t="shared" si="30"/>
        <v>42078.355578703697</v>
      </c>
      <c r="N370" t="b">
        <v>0</v>
      </c>
      <c r="O370">
        <v>159</v>
      </c>
      <c r="P370" t="b">
        <v>1</v>
      </c>
      <c r="Q370" t="s">
        <v>8269</v>
      </c>
      <c r="R370">
        <f t="shared" si="26"/>
        <v>104</v>
      </c>
      <c r="S370">
        <f t="shared" si="27"/>
        <v>81.84905660377359</v>
      </c>
      <c r="T370" t="s">
        <v>8309</v>
      </c>
      <c r="U370" t="s">
        <v>8314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8">
        <f t="shared" si="29"/>
        <v>40893.3433912037</v>
      </c>
      <c r="L371">
        <f t="shared" si="28"/>
        <v>2011</v>
      </c>
      <c r="M371" s="8">
        <f t="shared" si="30"/>
        <v>40923.3433912037</v>
      </c>
      <c r="N371" t="b">
        <v>0</v>
      </c>
      <c r="O371">
        <v>167</v>
      </c>
      <c r="P371" t="b">
        <v>1</v>
      </c>
      <c r="Q371" t="s">
        <v>8269</v>
      </c>
      <c r="R371">
        <f t="shared" si="26"/>
        <v>110</v>
      </c>
      <c r="S371">
        <f t="shared" si="27"/>
        <v>42.874970059880241</v>
      </c>
      <c r="T371" t="s">
        <v>8309</v>
      </c>
      <c r="U371" t="s">
        <v>8314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8">
        <f t="shared" si="29"/>
        <v>42711.586805555555</v>
      </c>
      <c r="L372">
        <f t="shared" si="28"/>
        <v>2016</v>
      </c>
      <c r="M372" s="8">
        <f t="shared" si="30"/>
        <v>42741.586805555555</v>
      </c>
      <c r="N372" t="b">
        <v>0</v>
      </c>
      <c r="O372">
        <v>43</v>
      </c>
      <c r="P372" t="b">
        <v>1</v>
      </c>
      <c r="Q372" t="s">
        <v>8269</v>
      </c>
      <c r="R372">
        <f t="shared" si="26"/>
        <v>122</v>
      </c>
      <c r="S372">
        <f t="shared" si="27"/>
        <v>709.41860465116281</v>
      </c>
      <c r="T372" t="s">
        <v>8309</v>
      </c>
      <c r="U372" t="s">
        <v>8314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8">
        <f t="shared" si="29"/>
        <v>41261.559479166666</v>
      </c>
      <c r="L373">
        <f t="shared" si="28"/>
        <v>2012</v>
      </c>
      <c r="M373" s="8">
        <f t="shared" si="30"/>
        <v>41306.559479166666</v>
      </c>
      <c r="N373" t="b">
        <v>0</v>
      </c>
      <c r="O373">
        <v>1062</v>
      </c>
      <c r="P373" t="b">
        <v>1</v>
      </c>
      <c r="Q373" t="s">
        <v>8269</v>
      </c>
      <c r="R373">
        <f t="shared" si="26"/>
        <v>114</v>
      </c>
      <c r="S373">
        <f t="shared" si="27"/>
        <v>161.25517890772127</v>
      </c>
      <c r="T373" t="s">
        <v>8309</v>
      </c>
      <c r="U373" t="s">
        <v>8314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8">
        <f t="shared" si="29"/>
        <v>42425.368564814817</v>
      </c>
      <c r="L374">
        <f t="shared" si="28"/>
        <v>2016</v>
      </c>
      <c r="M374" s="8">
        <f t="shared" si="30"/>
        <v>42465.458333333336</v>
      </c>
      <c r="N374" t="b">
        <v>0</v>
      </c>
      <c r="O374">
        <v>9</v>
      </c>
      <c r="P374" t="b">
        <v>1</v>
      </c>
      <c r="Q374" t="s">
        <v>8269</v>
      </c>
      <c r="R374">
        <f t="shared" si="26"/>
        <v>125</v>
      </c>
      <c r="S374">
        <f t="shared" si="27"/>
        <v>41.777777777777779</v>
      </c>
      <c r="T374" t="s">
        <v>8309</v>
      </c>
      <c r="U374" t="s">
        <v>8314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8">
        <f t="shared" si="29"/>
        <v>41078.703680555554</v>
      </c>
      <c r="L375">
        <f t="shared" si="28"/>
        <v>2012</v>
      </c>
      <c r="M375" s="8">
        <f t="shared" si="30"/>
        <v>41108.703680555554</v>
      </c>
      <c r="N375" t="b">
        <v>0</v>
      </c>
      <c r="O375">
        <v>89</v>
      </c>
      <c r="P375" t="b">
        <v>1</v>
      </c>
      <c r="Q375" t="s">
        <v>8269</v>
      </c>
      <c r="R375">
        <f t="shared" si="26"/>
        <v>107</v>
      </c>
      <c r="S375">
        <f t="shared" si="27"/>
        <v>89.887640449438209</v>
      </c>
      <c r="T375" t="s">
        <v>8309</v>
      </c>
      <c r="U375" t="s">
        <v>8314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8">
        <f t="shared" si="29"/>
        <v>40757.680914351848</v>
      </c>
      <c r="L376">
        <f t="shared" si="28"/>
        <v>2011</v>
      </c>
      <c r="M376" s="8">
        <f t="shared" si="30"/>
        <v>40802.680914351848</v>
      </c>
      <c r="N376" t="b">
        <v>0</v>
      </c>
      <c r="O376">
        <v>174</v>
      </c>
      <c r="P376" t="b">
        <v>1</v>
      </c>
      <c r="Q376" t="s">
        <v>8269</v>
      </c>
      <c r="R376">
        <f t="shared" si="26"/>
        <v>131</v>
      </c>
      <c r="S376">
        <f t="shared" si="27"/>
        <v>45.051724137931032</v>
      </c>
      <c r="T376" t="s">
        <v>8309</v>
      </c>
      <c r="U376" t="s">
        <v>8314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8">
        <f t="shared" si="29"/>
        <v>41657.77674768518</v>
      </c>
      <c r="L377">
        <f t="shared" si="28"/>
        <v>2014</v>
      </c>
      <c r="M377" s="8">
        <f t="shared" si="30"/>
        <v>41699.512499999997</v>
      </c>
      <c r="N377" t="b">
        <v>0</v>
      </c>
      <c r="O377">
        <v>14</v>
      </c>
      <c r="P377" t="b">
        <v>1</v>
      </c>
      <c r="Q377" t="s">
        <v>8269</v>
      </c>
      <c r="R377">
        <f t="shared" si="26"/>
        <v>120</v>
      </c>
      <c r="S377">
        <f t="shared" si="27"/>
        <v>42.857142857142854</v>
      </c>
      <c r="T377" t="s">
        <v>8309</v>
      </c>
      <c r="U377" t="s">
        <v>8314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8">
        <f t="shared" si="29"/>
        <v>42576.244398148141</v>
      </c>
      <c r="L378">
        <f t="shared" si="28"/>
        <v>2016</v>
      </c>
      <c r="M378" s="8">
        <f t="shared" si="30"/>
        <v>42607.244398148141</v>
      </c>
      <c r="N378" t="b">
        <v>0</v>
      </c>
      <c r="O378">
        <v>48</v>
      </c>
      <c r="P378" t="b">
        <v>1</v>
      </c>
      <c r="Q378" t="s">
        <v>8269</v>
      </c>
      <c r="R378">
        <f t="shared" si="26"/>
        <v>106</v>
      </c>
      <c r="S378">
        <f t="shared" si="27"/>
        <v>54.083333333333336</v>
      </c>
      <c r="T378" t="s">
        <v>8309</v>
      </c>
      <c r="U378" t="s">
        <v>8314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8">
        <f t="shared" si="29"/>
        <v>42292.042453703696</v>
      </c>
      <c r="L379">
        <f t="shared" si="28"/>
        <v>2015</v>
      </c>
      <c r="M379" s="8">
        <f t="shared" si="30"/>
        <v>42322.084027777775</v>
      </c>
      <c r="N379" t="b">
        <v>0</v>
      </c>
      <c r="O379">
        <v>133</v>
      </c>
      <c r="P379" t="b">
        <v>1</v>
      </c>
      <c r="Q379" t="s">
        <v>8269</v>
      </c>
      <c r="R379">
        <f t="shared" si="26"/>
        <v>114</v>
      </c>
      <c r="S379">
        <f t="shared" si="27"/>
        <v>103.21804511278195</v>
      </c>
      <c r="T379" t="s">
        <v>8309</v>
      </c>
      <c r="U379" t="s">
        <v>8314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8">
        <f t="shared" si="29"/>
        <v>42370.363518518519</v>
      </c>
      <c r="L380">
        <f t="shared" si="28"/>
        <v>2016</v>
      </c>
      <c r="M380" s="8">
        <f t="shared" si="30"/>
        <v>42394.786111111105</v>
      </c>
      <c r="N380" t="b">
        <v>0</v>
      </c>
      <c r="O380">
        <v>83</v>
      </c>
      <c r="P380" t="b">
        <v>1</v>
      </c>
      <c r="Q380" t="s">
        <v>8269</v>
      </c>
      <c r="R380">
        <f t="shared" si="26"/>
        <v>112</v>
      </c>
      <c r="S380">
        <f t="shared" si="27"/>
        <v>40.397590361445786</v>
      </c>
      <c r="T380" t="s">
        <v>8309</v>
      </c>
      <c r="U380" t="s">
        <v>8314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8">
        <f t="shared" si="29"/>
        <v>40987.479999999996</v>
      </c>
      <c r="L381">
        <f t="shared" si="28"/>
        <v>2012</v>
      </c>
      <c r="M381" s="8">
        <f t="shared" si="30"/>
        <v>41032.479999999996</v>
      </c>
      <c r="N381" t="b">
        <v>0</v>
      </c>
      <c r="O381">
        <v>149</v>
      </c>
      <c r="P381" t="b">
        <v>1</v>
      </c>
      <c r="Q381" t="s">
        <v>8269</v>
      </c>
      <c r="R381">
        <f t="shared" si="26"/>
        <v>116</v>
      </c>
      <c r="S381">
        <f t="shared" si="27"/>
        <v>116.85906040268456</v>
      </c>
      <c r="T381" t="s">
        <v>8309</v>
      </c>
      <c r="U381" t="s">
        <v>8314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8">
        <f t="shared" si="29"/>
        <v>42367.511481481481</v>
      </c>
      <c r="L382">
        <f t="shared" si="28"/>
        <v>2015</v>
      </c>
      <c r="M382" s="8">
        <f t="shared" si="30"/>
        <v>42392.511481481481</v>
      </c>
      <c r="N382" t="b">
        <v>0</v>
      </c>
      <c r="O382">
        <v>49</v>
      </c>
      <c r="P382" t="b">
        <v>1</v>
      </c>
      <c r="Q382" t="s">
        <v>8269</v>
      </c>
      <c r="R382">
        <f t="shared" si="26"/>
        <v>142</v>
      </c>
      <c r="S382">
        <f t="shared" si="27"/>
        <v>115.51020408163265</v>
      </c>
      <c r="T382" t="s">
        <v>8309</v>
      </c>
      <c r="U382" t="s">
        <v>8314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8">
        <f t="shared" si="29"/>
        <v>41085.48978009259</v>
      </c>
      <c r="L383">
        <f t="shared" si="28"/>
        <v>2012</v>
      </c>
      <c r="M383" s="8">
        <f t="shared" si="30"/>
        <v>41120</v>
      </c>
      <c r="N383" t="b">
        <v>0</v>
      </c>
      <c r="O383">
        <v>251</v>
      </c>
      <c r="P383" t="b">
        <v>1</v>
      </c>
      <c r="Q383" t="s">
        <v>8269</v>
      </c>
      <c r="R383">
        <f t="shared" si="26"/>
        <v>105</v>
      </c>
      <c r="S383">
        <f t="shared" si="27"/>
        <v>104.31274900398407</v>
      </c>
      <c r="T383" t="s">
        <v>8309</v>
      </c>
      <c r="U383" t="s">
        <v>8314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8">
        <f t="shared" si="29"/>
        <v>41144.501157407409</v>
      </c>
      <c r="L384">
        <f t="shared" si="28"/>
        <v>2012</v>
      </c>
      <c r="M384" s="8">
        <f t="shared" si="30"/>
        <v>41158.501157407409</v>
      </c>
      <c r="N384" t="b">
        <v>0</v>
      </c>
      <c r="O384">
        <v>22</v>
      </c>
      <c r="P384" t="b">
        <v>1</v>
      </c>
      <c r="Q384" t="s">
        <v>8269</v>
      </c>
      <c r="R384">
        <f t="shared" si="26"/>
        <v>256</v>
      </c>
      <c r="S384">
        <f t="shared" si="27"/>
        <v>69.772727272727266</v>
      </c>
      <c r="T384" t="s">
        <v>8309</v>
      </c>
      <c r="U384" t="s">
        <v>8314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8">
        <f t="shared" si="29"/>
        <v>41754.90924768518</v>
      </c>
      <c r="L385">
        <f t="shared" si="28"/>
        <v>2014</v>
      </c>
      <c r="M385" s="8">
        <f t="shared" si="30"/>
        <v>41777.90924768518</v>
      </c>
      <c r="N385" t="b">
        <v>0</v>
      </c>
      <c r="O385">
        <v>48</v>
      </c>
      <c r="P385" t="b">
        <v>1</v>
      </c>
      <c r="Q385" t="s">
        <v>8269</v>
      </c>
      <c r="R385">
        <f t="shared" si="26"/>
        <v>207</v>
      </c>
      <c r="S385">
        <f t="shared" si="27"/>
        <v>43.020833333333336</v>
      </c>
      <c r="T385" t="s">
        <v>8309</v>
      </c>
      <c r="U385" t="s">
        <v>8314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8">
        <f t="shared" si="29"/>
        <v>41980.573460648149</v>
      </c>
      <c r="L386">
        <f t="shared" si="28"/>
        <v>2014</v>
      </c>
      <c r="M386" s="8">
        <f t="shared" si="30"/>
        <v>42010.573460648149</v>
      </c>
      <c r="N386" t="b">
        <v>0</v>
      </c>
      <c r="O386">
        <v>383</v>
      </c>
      <c r="P386" t="b">
        <v>1</v>
      </c>
      <c r="Q386" t="s">
        <v>8269</v>
      </c>
      <c r="R386">
        <f t="shared" ref="R386:R449" si="31">ROUND(E386/D386*100,0)</f>
        <v>112</v>
      </c>
      <c r="S386">
        <f t="shared" ref="S386:S449" si="32">E386/O386</f>
        <v>58.540469973890339</v>
      </c>
      <c r="T386" t="s">
        <v>8309</v>
      </c>
      <c r="U386" t="s">
        <v>8314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8">
        <f t="shared" si="29"/>
        <v>41934.376168981478</v>
      </c>
      <c r="L387">
        <f t="shared" ref="L387:L450" si="33">YEAR(K387)</f>
        <v>2014</v>
      </c>
      <c r="M387" s="8">
        <f t="shared" si="30"/>
        <v>41964.41783564815</v>
      </c>
      <c r="N387" t="b">
        <v>0</v>
      </c>
      <c r="O387">
        <v>237</v>
      </c>
      <c r="P387" t="b">
        <v>1</v>
      </c>
      <c r="Q387" t="s">
        <v>8269</v>
      </c>
      <c r="R387">
        <f t="shared" si="31"/>
        <v>106</v>
      </c>
      <c r="S387">
        <f t="shared" si="32"/>
        <v>111.79535864978902</v>
      </c>
      <c r="T387" t="s">
        <v>8309</v>
      </c>
      <c r="U387" t="s">
        <v>8314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8">
        <f t="shared" si="29"/>
        <v>42211.742951388886</v>
      </c>
      <c r="L388">
        <f t="shared" si="33"/>
        <v>2015</v>
      </c>
      <c r="M388" s="8">
        <f t="shared" si="30"/>
        <v>42226.742951388886</v>
      </c>
      <c r="N388" t="b">
        <v>0</v>
      </c>
      <c r="O388">
        <v>13</v>
      </c>
      <c r="P388" t="b">
        <v>1</v>
      </c>
      <c r="Q388" t="s">
        <v>8269</v>
      </c>
      <c r="R388">
        <f t="shared" si="31"/>
        <v>100</v>
      </c>
      <c r="S388">
        <f t="shared" si="32"/>
        <v>46.230769230769234</v>
      </c>
      <c r="T388" t="s">
        <v>8309</v>
      </c>
      <c r="U388" t="s">
        <v>8314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8">
        <f t="shared" ref="K389:K452" si="34">(J389/86400)+25569+(-5/24)</f>
        <v>42200.468263888884</v>
      </c>
      <c r="L389">
        <f t="shared" si="33"/>
        <v>2015</v>
      </c>
      <c r="M389" s="8">
        <f t="shared" si="30"/>
        <v>42231.041666666664</v>
      </c>
      <c r="N389" t="b">
        <v>0</v>
      </c>
      <c r="O389">
        <v>562</v>
      </c>
      <c r="P389" t="b">
        <v>1</v>
      </c>
      <c r="Q389" t="s">
        <v>8269</v>
      </c>
      <c r="R389">
        <f t="shared" si="31"/>
        <v>214</v>
      </c>
      <c r="S389">
        <f t="shared" si="32"/>
        <v>144.69039145907473</v>
      </c>
      <c r="T389" t="s">
        <v>8309</v>
      </c>
      <c r="U389" t="s">
        <v>8314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8">
        <f t="shared" si="34"/>
        <v>42548.86782407407</v>
      </c>
      <c r="L390">
        <f t="shared" si="33"/>
        <v>2016</v>
      </c>
      <c r="M390" s="8">
        <f t="shared" si="30"/>
        <v>42578.86782407407</v>
      </c>
      <c r="N390" t="b">
        <v>0</v>
      </c>
      <c r="O390">
        <v>71</v>
      </c>
      <c r="P390" t="b">
        <v>1</v>
      </c>
      <c r="Q390" t="s">
        <v>8269</v>
      </c>
      <c r="R390">
        <f t="shared" si="31"/>
        <v>126</v>
      </c>
      <c r="S390">
        <f t="shared" si="32"/>
        <v>88.845070422535215</v>
      </c>
      <c r="T390" t="s">
        <v>8309</v>
      </c>
      <c r="U390" t="s">
        <v>8314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8">
        <f t="shared" si="34"/>
        <v>41673.854745370372</v>
      </c>
      <c r="L391">
        <f t="shared" si="33"/>
        <v>2014</v>
      </c>
      <c r="M391" s="8">
        <f t="shared" si="30"/>
        <v>41705.749305555553</v>
      </c>
      <c r="N391" t="b">
        <v>0</v>
      </c>
      <c r="O391">
        <v>1510</v>
      </c>
      <c r="P391" t="b">
        <v>1</v>
      </c>
      <c r="Q391" t="s">
        <v>8269</v>
      </c>
      <c r="R391">
        <f t="shared" si="31"/>
        <v>182</v>
      </c>
      <c r="S391">
        <f t="shared" si="32"/>
        <v>81.75107284768211</v>
      </c>
      <c r="T391" t="s">
        <v>8309</v>
      </c>
      <c r="U391" t="s">
        <v>8314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8">
        <f t="shared" si="34"/>
        <v>42111.828379629624</v>
      </c>
      <c r="L392">
        <f t="shared" si="33"/>
        <v>2015</v>
      </c>
      <c r="M392" s="8">
        <f t="shared" si="30"/>
        <v>42131.828379629624</v>
      </c>
      <c r="N392" t="b">
        <v>0</v>
      </c>
      <c r="O392">
        <v>14</v>
      </c>
      <c r="P392" t="b">
        <v>1</v>
      </c>
      <c r="Q392" t="s">
        <v>8269</v>
      </c>
      <c r="R392">
        <f t="shared" si="31"/>
        <v>100</v>
      </c>
      <c r="S392">
        <f t="shared" si="32"/>
        <v>71.428571428571431</v>
      </c>
      <c r="T392" t="s">
        <v>8309</v>
      </c>
      <c r="U392" t="s">
        <v>8314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8">
        <f t="shared" si="34"/>
        <v>40864.833923611106</v>
      </c>
      <c r="L393">
        <f t="shared" si="33"/>
        <v>2011</v>
      </c>
      <c r="M393" s="8">
        <f t="shared" si="30"/>
        <v>40894.832638888889</v>
      </c>
      <c r="N393" t="b">
        <v>0</v>
      </c>
      <c r="O393">
        <v>193</v>
      </c>
      <c r="P393" t="b">
        <v>1</v>
      </c>
      <c r="Q393" t="s">
        <v>8269</v>
      </c>
      <c r="R393">
        <f t="shared" si="31"/>
        <v>101</v>
      </c>
      <c r="S393">
        <f t="shared" si="32"/>
        <v>104.25906735751295</v>
      </c>
      <c r="T393" t="s">
        <v>8309</v>
      </c>
      <c r="U393" t="s">
        <v>8314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8">
        <f t="shared" si="34"/>
        <v>40763.508923611109</v>
      </c>
      <c r="L394">
        <f t="shared" si="33"/>
        <v>2011</v>
      </c>
      <c r="M394" s="8">
        <f t="shared" si="30"/>
        <v>40793.916666666664</v>
      </c>
      <c r="N394" t="b">
        <v>0</v>
      </c>
      <c r="O394">
        <v>206</v>
      </c>
      <c r="P394" t="b">
        <v>1</v>
      </c>
      <c r="Q394" t="s">
        <v>8269</v>
      </c>
      <c r="R394">
        <f t="shared" si="31"/>
        <v>101</v>
      </c>
      <c r="S394">
        <f t="shared" si="32"/>
        <v>90.616504854368927</v>
      </c>
      <c r="T394" t="s">
        <v>8309</v>
      </c>
      <c r="U394" t="s">
        <v>8314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8">
        <f t="shared" si="34"/>
        <v>41526.500601851847</v>
      </c>
      <c r="L395">
        <f t="shared" si="33"/>
        <v>2013</v>
      </c>
      <c r="M395" s="8">
        <f t="shared" si="30"/>
        <v>41557.500601851847</v>
      </c>
      <c r="N395" t="b">
        <v>0</v>
      </c>
      <c r="O395">
        <v>351</v>
      </c>
      <c r="P395" t="b">
        <v>1</v>
      </c>
      <c r="Q395" t="s">
        <v>8269</v>
      </c>
      <c r="R395">
        <f t="shared" si="31"/>
        <v>110</v>
      </c>
      <c r="S395">
        <f t="shared" si="32"/>
        <v>157.33048433048432</v>
      </c>
      <c r="T395" t="s">
        <v>8309</v>
      </c>
      <c r="U395" t="s">
        <v>8314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8">
        <f t="shared" si="34"/>
        <v>42417.60974537037</v>
      </c>
      <c r="L396">
        <f t="shared" si="33"/>
        <v>2016</v>
      </c>
      <c r="M396" s="8">
        <f t="shared" si="30"/>
        <v>42477.568078703705</v>
      </c>
      <c r="N396" t="b">
        <v>0</v>
      </c>
      <c r="O396">
        <v>50</v>
      </c>
      <c r="P396" t="b">
        <v>1</v>
      </c>
      <c r="Q396" t="s">
        <v>8269</v>
      </c>
      <c r="R396">
        <f t="shared" si="31"/>
        <v>112</v>
      </c>
      <c r="S396">
        <f t="shared" si="32"/>
        <v>105.18</v>
      </c>
      <c r="T396" t="s">
        <v>8309</v>
      </c>
      <c r="U396" t="s">
        <v>8314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8">
        <f t="shared" si="34"/>
        <v>40990.700925925921</v>
      </c>
      <c r="L397">
        <f t="shared" si="33"/>
        <v>2012</v>
      </c>
      <c r="M397" s="8">
        <f t="shared" ref="M397:M460" si="35">(I397/86400)+25569+(-5/24)</f>
        <v>41026.688888888886</v>
      </c>
      <c r="N397" t="b">
        <v>0</v>
      </c>
      <c r="O397">
        <v>184</v>
      </c>
      <c r="P397" t="b">
        <v>1</v>
      </c>
      <c r="Q397" t="s">
        <v>8269</v>
      </c>
      <c r="R397">
        <f t="shared" si="31"/>
        <v>108</v>
      </c>
      <c r="S397">
        <f t="shared" si="32"/>
        <v>58.719836956521746</v>
      </c>
      <c r="T397" t="s">
        <v>8309</v>
      </c>
      <c r="U397" t="s">
        <v>8314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8">
        <f t="shared" si="34"/>
        <v>41082.356550925928</v>
      </c>
      <c r="L398">
        <f t="shared" si="33"/>
        <v>2012</v>
      </c>
      <c r="M398" s="8">
        <f t="shared" si="35"/>
        <v>41097.356550925928</v>
      </c>
      <c r="N398" t="b">
        <v>0</v>
      </c>
      <c r="O398">
        <v>196</v>
      </c>
      <c r="P398" t="b">
        <v>1</v>
      </c>
      <c r="Q398" t="s">
        <v>8269</v>
      </c>
      <c r="R398">
        <f t="shared" si="31"/>
        <v>107</v>
      </c>
      <c r="S398">
        <f t="shared" si="32"/>
        <v>81.632653061224488</v>
      </c>
      <c r="T398" t="s">
        <v>8309</v>
      </c>
      <c r="U398" t="s">
        <v>8314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8">
        <f t="shared" si="34"/>
        <v>40379.568101851852</v>
      </c>
      <c r="L399">
        <f t="shared" si="33"/>
        <v>2010</v>
      </c>
      <c r="M399" s="8">
        <f t="shared" si="35"/>
        <v>40421.947222222218</v>
      </c>
      <c r="N399" t="b">
        <v>0</v>
      </c>
      <c r="O399">
        <v>229</v>
      </c>
      <c r="P399" t="b">
        <v>1</v>
      </c>
      <c r="Q399" t="s">
        <v>8269</v>
      </c>
      <c r="R399">
        <f t="shared" si="31"/>
        <v>104</v>
      </c>
      <c r="S399">
        <f t="shared" si="32"/>
        <v>56.460043668122275</v>
      </c>
      <c r="T399" t="s">
        <v>8309</v>
      </c>
      <c r="U399" t="s">
        <v>8314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8">
        <f t="shared" si="34"/>
        <v>42078.584791666661</v>
      </c>
      <c r="L400">
        <f t="shared" si="33"/>
        <v>2015</v>
      </c>
      <c r="M400" s="8">
        <f t="shared" si="35"/>
        <v>42123.584791666661</v>
      </c>
      <c r="N400" t="b">
        <v>0</v>
      </c>
      <c r="O400">
        <v>67</v>
      </c>
      <c r="P400" t="b">
        <v>1</v>
      </c>
      <c r="Q400" t="s">
        <v>8269</v>
      </c>
      <c r="R400">
        <f t="shared" si="31"/>
        <v>125</v>
      </c>
      <c r="S400">
        <f t="shared" si="32"/>
        <v>140.1044776119403</v>
      </c>
      <c r="T400" t="s">
        <v>8309</v>
      </c>
      <c r="U400" t="s">
        <v>8314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8">
        <f t="shared" si="34"/>
        <v>42687.667442129627</v>
      </c>
      <c r="L401">
        <f t="shared" si="33"/>
        <v>2016</v>
      </c>
      <c r="M401" s="8">
        <f t="shared" si="35"/>
        <v>42718.291666666664</v>
      </c>
      <c r="N401" t="b">
        <v>0</v>
      </c>
      <c r="O401">
        <v>95</v>
      </c>
      <c r="P401" t="b">
        <v>1</v>
      </c>
      <c r="Q401" t="s">
        <v>8269</v>
      </c>
      <c r="R401">
        <f t="shared" si="31"/>
        <v>107</v>
      </c>
      <c r="S401">
        <f t="shared" si="32"/>
        <v>224.85263157894738</v>
      </c>
      <c r="T401" t="s">
        <v>8309</v>
      </c>
      <c r="U401" t="s">
        <v>8314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8">
        <f t="shared" si="34"/>
        <v>41745.427627314813</v>
      </c>
      <c r="L402">
        <f t="shared" si="33"/>
        <v>2014</v>
      </c>
      <c r="M402" s="8">
        <f t="shared" si="35"/>
        <v>41775.9375</v>
      </c>
      <c r="N402" t="b">
        <v>0</v>
      </c>
      <c r="O402">
        <v>62</v>
      </c>
      <c r="P402" t="b">
        <v>1</v>
      </c>
      <c r="Q402" t="s">
        <v>8269</v>
      </c>
      <c r="R402">
        <f t="shared" si="31"/>
        <v>112</v>
      </c>
      <c r="S402">
        <f t="shared" si="32"/>
        <v>181.13306451612902</v>
      </c>
      <c r="T402" t="s">
        <v>8309</v>
      </c>
      <c r="U402" t="s">
        <v>8314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8">
        <f t="shared" si="34"/>
        <v>40732.633912037032</v>
      </c>
      <c r="L403">
        <f t="shared" si="33"/>
        <v>2011</v>
      </c>
      <c r="M403" s="8">
        <f t="shared" si="35"/>
        <v>40762.633912037032</v>
      </c>
      <c r="N403" t="b">
        <v>0</v>
      </c>
      <c r="O403">
        <v>73</v>
      </c>
      <c r="P403" t="b">
        <v>1</v>
      </c>
      <c r="Q403" t="s">
        <v>8269</v>
      </c>
      <c r="R403">
        <f t="shared" si="31"/>
        <v>104</v>
      </c>
      <c r="S403">
        <f t="shared" si="32"/>
        <v>711.04109589041093</v>
      </c>
      <c r="T403" t="s">
        <v>8309</v>
      </c>
      <c r="U403" t="s">
        <v>8314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8">
        <f t="shared" si="34"/>
        <v>42292.331215277773</v>
      </c>
      <c r="L404">
        <f t="shared" si="33"/>
        <v>2015</v>
      </c>
      <c r="M404" s="8">
        <f t="shared" si="35"/>
        <v>42313.372881944444</v>
      </c>
      <c r="N404" t="b">
        <v>0</v>
      </c>
      <c r="O404">
        <v>43</v>
      </c>
      <c r="P404" t="b">
        <v>1</v>
      </c>
      <c r="Q404" t="s">
        <v>8269</v>
      </c>
      <c r="R404">
        <f t="shared" si="31"/>
        <v>142</v>
      </c>
      <c r="S404">
        <f t="shared" si="32"/>
        <v>65.883720930232556</v>
      </c>
      <c r="T404" t="s">
        <v>8309</v>
      </c>
      <c r="U404" t="s">
        <v>8314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8">
        <f t="shared" si="34"/>
        <v>40718.102326388886</v>
      </c>
      <c r="L405">
        <f t="shared" si="33"/>
        <v>2011</v>
      </c>
      <c r="M405" s="8">
        <f t="shared" si="35"/>
        <v>40765.088888888888</v>
      </c>
      <c r="N405" t="b">
        <v>0</v>
      </c>
      <c r="O405">
        <v>70</v>
      </c>
      <c r="P405" t="b">
        <v>1</v>
      </c>
      <c r="Q405" t="s">
        <v>8269</v>
      </c>
      <c r="R405">
        <f t="shared" si="31"/>
        <v>105</v>
      </c>
      <c r="S405">
        <f t="shared" si="32"/>
        <v>75.185714285714283</v>
      </c>
      <c r="T405" t="s">
        <v>8309</v>
      </c>
      <c r="U405" t="s">
        <v>8314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8">
        <f t="shared" si="34"/>
        <v>41646.419699074067</v>
      </c>
      <c r="L406">
        <f t="shared" si="33"/>
        <v>2014</v>
      </c>
      <c r="M406" s="8">
        <f t="shared" si="35"/>
        <v>41675.75277777778</v>
      </c>
      <c r="N406" t="b">
        <v>0</v>
      </c>
      <c r="O406">
        <v>271</v>
      </c>
      <c r="P406" t="b">
        <v>1</v>
      </c>
      <c r="Q406" t="s">
        <v>8269</v>
      </c>
      <c r="R406">
        <f t="shared" si="31"/>
        <v>103</v>
      </c>
      <c r="S406">
        <f t="shared" si="32"/>
        <v>133.14391143911439</v>
      </c>
      <c r="T406" t="s">
        <v>8309</v>
      </c>
      <c r="U406" t="s">
        <v>8314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8">
        <f t="shared" si="34"/>
        <v>41673.876608796294</v>
      </c>
      <c r="L407">
        <f t="shared" si="33"/>
        <v>2014</v>
      </c>
      <c r="M407" s="8">
        <f t="shared" si="35"/>
        <v>41703.876608796294</v>
      </c>
      <c r="N407" t="b">
        <v>0</v>
      </c>
      <c r="O407">
        <v>55</v>
      </c>
      <c r="P407" t="b">
        <v>1</v>
      </c>
      <c r="Q407" t="s">
        <v>8269</v>
      </c>
      <c r="R407">
        <f t="shared" si="31"/>
        <v>108</v>
      </c>
      <c r="S407">
        <f t="shared" si="32"/>
        <v>55.2</v>
      </c>
      <c r="T407" t="s">
        <v>8309</v>
      </c>
      <c r="U407" t="s">
        <v>8314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8">
        <f t="shared" si="34"/>
        <v>40637.95413194444</v>
      </c>
      <c r="L408">
        <f t="shared" si="33"/>
        <v>2011</v>
      </c>
      <c r="M408" s="8">
        <f t="shared" si="35"/>
        <v>40672.040972222218</v>
      </c>
      <c r="N408" t="b">
        <v>0</v>
      </c>
      <c r="O408">
        <v>35</v>
      </c>
      <c r="P408" t="b">
        <v>1</v>
      </c>
      <c r="Q408" t="s">
        <v>8269</v>
      </c>
      <c r="R408">
        <f t="shared" si="31"/>
        <v>108</v>
      </c>
      <c r="S408">
        <f t="shared" si="32"/>
        <v>86.163714285714292</v>
      </c>
      <c r="T408" t="s">
        <v>8309</v>
      </c>
      <c r="U408" t="s">
        <v>8314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8">
        <f t="shared" si="34"/>
        <v>40806.662615740737</v>
      </c>
      <c r="L409">
        <f t="shared" si="33"/>
        <v>2011</v>
      </c>
      <c r="M409" s="8">
        <f t="shared" si="35"/>
        <v>40866.704282407409</v>
      </c>
      <c r="N409" t="b">
        <v>0</v>
      </c>
      <c r="O409">
        <v>22</v>
      </c>
      <c r="P409" t="b">
        <v>1</v>
      </c>
      <c r="Q409" t="s">
        <v>8269</v>
      </c>
      <c r="R409">
        <f t="shared" si="31"/>
        <v>102</v>
      </c>
      <c r="S409">
        <f t="shared" si="32"/>
        <v>92.318181818181813</v>
      </c>
      <c r="T409" t="s">
        <v>8309</v>
      </c>
      <c r="U409" t="s">
        <v>8314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8">
        <f t="shared" si="34"/>
        <v>41543.527662037035</v>
      </c>
      <c r="L410">
        <f t="shared" si="33"/>
        <v>2013</v>
      </c>
      <c r="M410" s="8">
        <f t="shared" si="35"/>
        <v>41583.569328703699</v>
      </c>
      <c r="N410" t="b">
        <v>0</v>
      </c>
      <c r="O410">
        <v>38</v>
      </c>
      <c r="P410" t="b">
        <v>1</v>
      </c>
      <c r="Q410" t="s">
        <v>8269</v>
      </c>
      <c r="R410">
        <f t="shared" si="31"/>
        <v>101</v>
      </c>
      <c r="S410">
        <f t="shared" si="32"/>
        <v>160.16473684210527</v>
      </c>
      <c r="T410" t="s">
        <v>8309</v>
      </c>
      <c r="U410" t="s">
        <v>8314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8">
        <f t="shared" si="34"/>
        <v>42543.654444444437</v>
      </c>
      <c r="L411">
        <f t="shared" si="33"/>
        <v>2016</v>
      </c>
      <c r="M411" s="8">
        <f t="shared" si="35"/>
        <v>42573.654444444437</v>
      </c>
      <c r="N411" t="b">
        <v>0</v>
      </c>
      <c r="O411">
        <v>15</v>
      </c>
      <c r="P411" t="b">
        <v>1</v>
      </c>
      <c r="Q411" t="s">
        <v>8269</v>
      </c>
      <c r="R411">
        <f t="shared" si="31"/>
        <v>137</v>
      </c>
      <c r="S411">
        <f t="shared" si="32"/>
        <v>45.6</v>
      </c>
      <c r="T411" t="s">
        <v>8309</v>
      </c>
      <c r="U411" t="s">
        <v>8314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8">
        <f t="shared" si="34"/>
        <v>42113.773113425923</v>
      </c>
      <c r="L412">
        <f t="shared" si="33"/>
        <v>2015</v>
      </c>
      <c r="M412" s="8">
        <f t="shared" si="35"/>
        <v>42173.773113425923</v>
      </c>
      <c r="N412" t="b">
        <v>0</v>
      </c>
      <c r="O412">
        <v>7</v>
      </c>
      <c r="P412" t="b">
        <v>1</v>
      </c>
      <c r="Q412" t="s">
        <v>8269</v>
      </c>
      <c r="R412">
        <f t="shared" si="31"/>
        <v>128</v>
      </c>
      <c r="S412">
        <f t="shared" si="32"/>
        <v>183.28571428571428</v>
      </c>
      <c r="T412" t="s">
        <v>8309</v>
      </c>
      <c r="U412" t="s">
        <v>8314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8">
        <f t="shared" si="34"/>
        <v>41597.967638888884</v>
      </c>
      <c r="L413">
        <f t="shared" si="33"/>
        <v>2013</v>
      </c>
      <c r="M413" s="8">
        <f t="shared" si="35"/>
        <v>41630</v>
      </c>
      <c r="N413" t="b">
        <v>0</v>
      </c>
      <c r="O413">
        <v>241</v>
      </c>
      <c r="P413" t="b">
        <v>1</v>
      </c>
      <c r="Q413" t="s">
        <v>8269</v>
      </c>
      <c r="R413">
        <f t="shared" si="31"/>
        <v>101</v>
      </c>
      <c r="S413">
        <f t="shared" si="32"/>
        <v>125.78838174273859</v>
      </c>
      <c r="T413" t="s">
        <v>8309</v>
      </c>
      <c r="U413" t="s">
        <v>8314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8">
        <f t="shared" si="34"/>
        <v>41099.534467592588</v>
      </c>
      <c r="L414">
        <f t="shared" si="33"/>
        <v>2012</v>
      </c>
      <c r="M414" s="8">
        <f t="shared" si="35"/>
        <v>41115.534467592588</v>
      </c>
      <c r="N414" t="b">
        <v>0</v>
      </c>
      <c r="O414">
        <v>55</v>
      </c>
      <c r="P414" t="b">
        <v>1</v>
      </c>
      <c r="Q414" t="s">
        <v>8269</v>
      </c>
      <c r="R414">
        <f t="shared" si="31"/>
        <v>127</v>
      </c>
      <c r="S414">
        <f t="shared" si="32"/>
        <v>57.654545454545456</v>
      </c>
      <c r="T414" t="s">
        <v>8309</v>
      </c>
      <c r="U414" t="s">
        <v>8314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8">
        <f t="shared" si="34"/>
        <v>41079.66910879629</v>
      </c>
      <c r="L415">
        <f t="shared" si="33"/>
        <v>2012</v>
      </c>
      <c r="M415" s="8">
        <f t="shared" si="35"/>
        <v>41109.66910879629</v>
      </c>
      <c r="N415" t="b">
        <v>0</v>
      </c>
      <c r="O415">
        <v>171</v>
      </c>
      <c r="P415" t="b">
        <v>1</v>
      </c>
      <c r="Q415" t="s">
        <v>8269</v>
      </c>
      <c r="R415">
        <f t="shared" si="31"/>
        <v>105</v>
      </c>
      <c r="S415">
        <f t="shared" si="32"/>
        <v>78.660818713450297</v>
      </c>
      <c r="T415" t="s">
        <v>8309</v>
      </c>
      <c r="U415" t="s">
        <v>8314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8">
        <f t="shared" si="34"/>
        <v>41528.85491898148</v>
      </c>
      <c r="L416">
        <f t="shared" si="33"/>
        <v>2013</v>
      </c>
      <c r="M416" s="8">
        <f t="shared" si="35"/>
        <v>41558.85491898148</v>
      </c>
      <c r="N416" t="b">
        <v>0</v>
      </c>
      <c r="O416">
        <v>208</v>
      </c>
      <c r="P416" t="b">
        <v>1</v>
      </c>
      <c r="Q416" t="s">
        <v>8269</v>
      </c>
      <c r="R416">
        <f t="shared" si="31"/>
        <v>103</v>
      </c>
      <c r="S416">
        <f t="shared" si="32"/>
        <v>91.480769230769226</v>
      </c>
      <c r="T416" t="s">
        <v>8309</v>
      </c>
      <c r="U416" t="s">
        <v>8314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8">
        <f t="shared" si="34"/>
        <v>41904.643541666665</v>
      </c>
      <c r="L417">
        <f t="shared" si="33"/>
        <v>2014</v>
      </c>
      <c r="M417" s="8">
        <f t="shared" si="35"/>
        <v>41929.291666666664</v>
      </c>
      <c r="N417" t="b">
        <v>0</v>
      </c>
      <c r="O417">
        <v>21</v>
      </c>
      <c r="P417" t="b">
        <v>1</v>
      </c>
      <c r="Q417" t="s">
        <v>8269</v>
      </c>
      <c r="R417">
        <f t="shared" si="31"/>
        <v>102</v>
      </c>
      <c r="S417">
        <f t="shared" si="32"/>
        <v>68.09809523809524</v>
      </c>
      <c r="T417" t="s">
        <v>8309</v>
      </c>
      <c r="U417" t="s">
        <v>8314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8">
        <f t="shared" si="34"/>
        <v>41648.187858796293</v>
      </c>
      <c r="L418">
        <f t="shared" si="33"/>
        <v>2014</v>
      </c>
      <c r="M418" s="8">
        <f t="shared" si="35"/>
        <v>41678.187858796293</v>
      </c>
      <c r="N418" t="b">
        <v>0</v>
      </c>
      <c r="O418">
        <v>25</v>
      </c>
      <c r="P418" t="b">
        <v>1</v>
      </c>
      <c r="Q418" t="s">
        <v>8269</v>
      </c>
      <c r="R418">
        <f t="shared" si="31"/>
        <v>120</v>
      </c>
      <c r="S418">
        <f t="shared" si="32"/>
        <v>48.086800000000004</v>
      </c>
      <c r="T418" t="s">
        <v>8309</v>
      </c>
      <c r="U418" t="s">
        <v>8314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8">
        <f t="shared" si="34"/>
        <v>41360.762268518512</v>
      </c>
      <c r="L419">
        <f t="shared" si="33"/>
        <v>2013</v>
      </c>
      <c r="M419" s="8">
        <f t="shared" si="35"/>
        <v>41371.981249999997</v>
      </c>
      <c r="N419" t="b">
        <v>0</v>
      </c>
      <c r="O419">
        <v>52</v>
      </c>
      <c r="P419" t="b">
        <v>1</v>
      </c>
      <c r="Q419" t="s">
        <v>8269</v>
      </c>
      <c r="R419">
        <f t="shared" si="31"/>
        <v>100</v>
      </c>
      <c r="S419">
        <f t="shared" si="32"/>
        <v>202.42307692307693</v>
      </c>
      <c r="T419" t="s">
        <v>8309</v>
      </c>
      <c r="U419" t="s">
        <v>8314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8">
        <f t="shared" si="34"/>
        <v>42178.07403935185</v>
      </c>
      <c r="L420">
        <f t="shared" si="33"/>
        <v>2015</v>
      </c>
      <c r="M420" s="8">
        <f t="shared" si="35"/>
        <v>42208.07403935185</v>
      </c>
      <c r="N420" t="b">
        <v>0</v>
      </c>
      <c r="O420">
        <v>104</v>
      </c>
      <c r="P420" t="b">
        <v>1</v>
      </c>
      <c r="Q420" t="s">
        <v>8269</v>
      </c>
      <c r="R420">
        <f t="shared" si="31"/>
        <v>101</v>
      </c>
      <c r="S420">
        <f t="shared" si="32"/>
        <v>216.75</v>
      </c>
      <c r="T420" t="s">
        <v>8309</v>
      </c>
      <c r="U420" t="s">
        <v>8314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8">
        <f t="shared" si="34"/>
        <v>41394.634108796294</v>
      </c>
      <c r="L421">
        <f t="shared" si="33"/>
        <v>2013</v>
      </c>
      <c r="M421" s="8">
        <f t="shared" si="35"/>
        <v>41454.634108796294</v>
      </c>
      <c r="N421" t="b">
        <v>0</v>
      </c>
      <c r="O421">
        <v>73</v>
      </c>
      <c r="P421" t="b">
        <v>1</v>
      </c>
      <c r="Q421" t="s">
        <v>8269</v>
      </c>
      <c r="R421">
        <f t="shared" si="31"/>
        <v>100</v>
      </c>
      <c r="S421">
        <f t="shared" si="32"/>
        <v>110.06849315068493</v>
      </c>
      <c r="T421" t="s">
        <v>8309</v>
      </c>
      <c r="U421" t="s">
        <v>8314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8">
        <f t="shared" si="34"/>
        <v>41682.028136574074</v>
      </c>
      <c r="L422">
        <f t="shared" si="33"/>
        <v>2014</v>
      </c>
      <c r="M422" s="8">
        <f t="shared" si="35"/>
        <v>41711.986469907402</v>
      </c>
      <c r="N422" t="b">
        <v>0</v>
      </c>
      <c r="O422">
        <v>3</v>
      </c>
      <c r="P422" t="b">
        <v>0</v>
      </c>
      <c r="Q422" t="s">
        <v>8270</v>
      </c>
      <c r="R422">
        <f t="shared" si="31"/>
        <v>0</v>
      </c>
      <c r="S422">
        <f t="shared" si="32"/>
        <v>4.833333333333333</v>
      </c>
      <c r="T422" t="s">
        <v>8309</v>
      </c>
      <c r="U422" t="s">
        <v>8315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8">
        <f t="shared" si="34"/>
        <v>42177.283055555548</v>
      </c>
      <c r="L423">
        <f t="shared" si="33"/>
        <v>2015</v>
      </c>
      <c r="M423" s="8">
        <f t="shared" si="35"/>
        <v>42237.283055555548</v>
      </c>
      <c r="N423" t="b">
        <v>0</v>
      </c>
      <c r="O423">
        <v>6</v>
      </c>
      <c r="P423" t="b">
        <v>0</v>
      </c>
      <c r="Q423" t="s">
        <v>8270</v>
      </c>
      <c r="R423">
        <f t="shared" si="31"/>
        <v>2</v>
      </c>
      <c r="S423">
        <f t="shared" si="32"/>
        <v>50.166666666666664</v>
      </c>
      <c r="T423" t="s">
        <v>8309</v>
      </c>
      <c r="U423" t="s">
        <v>8315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8">
        <f t="shared" si="34"/>
        <v>41863.052048611113</v>
      </c>
      <c r="L424">
        <f t="shared" si="33"/>
        <v>2014</v>
      </c>
      <c r="M424" s="8">
        <f t="shared" si="35"/>
        <v>41893.052048611113</v>
      </c>
      <c r="N424" t="b">
        <v>0</v>
      </c>
      <c r="O424">
        <v>12</v>
      </c>
      <c r="P424" t="b">
        <v>0</v>
      </c>
      <c r="Q424" t="s">
        <v>8270</v>
      </c>
      <c r="R424">
        <f t="shared" si="31"/>
        <v>1</v>
      </c>
      <c r="S424">
        <f t="shared" si="32"/>
        <v>35.833333333333336</v>
      </c>
      <c r="T424" t="s">
        <v>8309</v>
      </c>
      <c r="U424" t="s">
        <v>8315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8">
        <f t="shared" si="34"/>
        <v>41400.717939814815</v>
      </c>
      <c r="L425">
        <f t="shared" si="33"/>
        <v>2013</v>
      </c>
      <c r="M425" s="8">
        <f t="shared" si="35"/>
        <v>41430.717939814815</v>
      </c>
      <c r="N425" t="b">
        <v>0</v>
      </c>
      <c r="O425">
        <v>13</v>
      </c>
      <c r="P425" t="b">
        <v>0</v>
      </c>
      <c r="Q425" t="s">
        <v>8270</v>
      </c>
      <c r="R425">
        <f t="shared" si="31"/>
        <v>1</v>
      </c>
      <c r="S425">
        <f t="shared" si="32"/>
        <v>11.76923076923077</v>
      </c>
      <c r="T425" t="s">
        <v>8309</v>
      </c>
      <c r="U425" t="s">
        <v>8315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8">
        <f t="shared" si="34"/>
        <v>40934.167812499996</v>
      </c>
      <c r="L426">
        <f t="shared" si="33"/>
        <v>2012</v>
      </c>
      <c r="M426" s="8">
        <f t="shared" si="35"/>
        <v>40994.126145833332</v>
      </c>
      <c r="N426" t="b">
        <v>0</v>
      </c>
      <c r="O426">
        <v>5</v>
      </c>
      <c r="P426" t="b">
        <v>0</v>
      </c>
      <c r="Q426" t="s">
        <v>8270</v>
      </c>
      <c r="R426">
        <f t="shared" si="31"/>
        <v>7</v>
      </c>
      <c r="S426">
        <f t="shared" si="32"/>
        <v>40.78</v>
      </c>
      <c r="T426" t="s">
        <v>8309</v>
      </c>
      <c r="U426" t="s">
        <v>8315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8">
        <f t="shared" si="34"/>
        <v>42275.652824074066</v>
      </c>
      <c r="L427">
        <f t="shared" si="33"/>
        <v>2015</v>
      </c>
      <c r="M427" s="8">
        <f t="shared" si="35"/>
        <v>42335.694490740738</v>
      </c>
      <c r="N427" t="b">
        <v>0</v>
      </c>
      <c r="O427">
        <v>2</v>
      </c>
      <c r="P427" t="b">
        <v>0</v>
      </c>
      <c r="Q427" t="s">
        <v>8270</v>
      </c>
      <c r="R427">
        <f t="shared" si="31"/>
        <v>0</v>
      </c>
      <c r="S427">
        <f t="shared" si="32"/>
        <v>3</v>
      </c>
      <c r="T427" t="s">
        <v>8309</v>
      </c>
      <c r="U427" t="s">
        <v>8315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8">
        <f t="shared" si="34"/>
        <v>42400.503634259258</v>
      </c>
      <c r="L428">
        <f t="shared" si="33"/>
        <v>2016</v>
      </c>
      <c r="M428" s="8">
        <f t="shared" si="35"/>
        <v>42430.503634259258</v>
      </c>
      <c r="N428" t="b">
        <v>0</v>
      </c>
      <c r="O428">
        <v>8</v>
      </c>
      <c r="P428" t="b">
        <v>0</v>
      </c>
      <c r="Q428" t="s">
        <v>8270</v>
      </c>
      <c r="R428">
        <f t="shared" si="31"/>
        <v>1</v>
      </c>
      <c r="S428">
        <f t="shared" si="32"/>
        <v>16.625</v>
      </c>
      <c r="T428" t="s">
        <v>8309</v>
      </c>
      <c r="U428" t="s">
        <v>8315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8">
        <f t="shared" si="34"/>
        <v>42285.700694444444</v>
      </c>
      <c r="L429">
        <f t="shared" si="33"/>
        <v>2015</v>
      </c>
      <c r="M429" s="8">
        <f t="shared" si="35"/>
        <v>42299.582638888889</v>
      </c>
      <c r="N429" t="b">
        <v>0</v>
      </c>
      <c r="O429">
        <v>0</v>
      </c>
      <c r="P429" t="b">
        <v>0</v>
      </c>
      <c r="Q429" t="s">
        <v>8270</v>
      </c>
      <c r="R429">
        <f t="shared" si="31"/>
        <v>0</v>
      </c>
      <c r="S429" t="e">
        <f t="shared" si="32"/>
        <v>#DIV/0!</v>
      </c>
      <c r="T429" t="s">
        <v>8309</v>
      </c>
      <c r="U429" t="s">
        <v>8315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8">
        <f t="shared" si="34"/>
        <v>41778.558391203704</v>
      </c>
      <c r="L430">
        <f t="shared" si="33"/>
        <v>2014</v>
      </c>
      <c r="M430" s="8">
        <f t="shared" si="35"/>
        <v>41806.708333333328</v>
      </c>
      <c r="N430" t="b">
        <v>0</v>
      </c>
      <c r="O430">
        <v>13</v>
      </c>
      <c r="P430" t="b">
        <v>0</v>
      </c>
      <c r="Q430" t="s">
        <v>8270</v>
      </c>
      <c r="R430">
        <f t="shared" si="31"/>
        <v>6</v>
      </c>
      <c r="S430">
        <f t="shared" si="32"/>
        <v>52</v>
      </c>
      <c r="T430" t="s">
        <v>8309</v>
      </c>
      <c r="U430" t="s">
        <v>8315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8">
        <f t="shared" si="34"/>
        <v>40070.693078703705</v>
      </c>
      <c r="L431">
        <f t="shared" si="33"/>
        <v>2009</v>
      </c>
      <c r="M431" s="8">
        <f t="shared" si="35"/>
        <v>40143.999305555553</v>
      </c>
      <c r="N431" t="b">
        <v>0</v>
      </c>
      <c r="O431">
        <v>0</v>
      </c>
      <c r="P431" t="b">
        <v>0</v>
      </c>
      <c r="Q431" t="s">
        <v>8270</v>
      </c>
      <c r="R431">
        <f t="shared" si="31"/>
        <v>0</v>
      </c>
      <c r="S431" t="e">
        <f t="shared" si="32"/>
        <v>#DIV/0!</v>
      </c>
      <c r="T431" t="s">
        <v>8309</v>
      </c>
      <c r="U431" t="s">
        <v>8315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8">
        <f t="shared" si="34"/>
        <v>41512.898923611108</v>
      </c>
      <c r="L432">
        <f t="shared" si="33"/>
        <v>2013</v>
      </c>
      <c r="M432" s="8">
        <f t="shared" si="35"/>
        <v>41527.898923611108</v>
      </c>
      <c r="N432" t="b">
        <v>0</v>
      </c>
      <c r="O432">
        <v>5</v>
      </c>
      <c r="P432" t="b">
        <v>0</v>
      </c>
      <c r="Q432" t="s">
        <v>8270</v>
      </c>
      <c r="R432">
        <f t="shared" si="31"/>
        <v>2</v>
      </c>
      <c r="S432">
        <f t="shared" si="32"/>
        <v>4.8</v>
      </c>
      <c r="T432" t="s">
        <v>8309</v>
      </c>
      <c r="U432" t="s">
        <v>8315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8">
        <f t="shared" si="34"/>
        <v>42526.662997685184</v>
      </c>
      <c r="L433">
        <f t="shared" si="33"/>
        <v>2016</v>
      </c>
      <c r="M433" s="8">
        <f t="shared" si="35"/>
        <v>42556.662997685184</v>
      </c>
      <c r="N433" t="b">
        <v>0</v>
      </c>
      <c r="O433">
        <v>8</v>
      </c>
      <c r="P433" t="b">
        <v>0</v>
      </c>
      <c r="Q433" t="s">
        <v>8270</v>
      </c>
      <c r="R433">
        <f t="shared" si="31"/>
        <v>14</v>
      </c>
      <c r="S433">
        <f t="shared" si="32"/>
        <v>51.875</v>
      </c>
      <c r="T433" t="s">
        <v>8309</v>
      </c>
      <c r="U433" t="s">
        <v>8315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8">
        <f t="shared" si="34"/>
        <v>42238.51829861111</v>
      </c>
      <c r="L434">
        <f t="shared" si="33"/>
        <v>2015</v>
      </c>
      <c r="M434" s="8">
        <f t="shared" si="35"/>
        <v>42298.51829861111</v>
      </c>
      <c r="N434" t="b">
        <v>0</v>
      </c>
      <c r="O434">
        <v>8</v>
      </c>
      <c r="P434" t="b">
        <v>0</v>
      </c>
      <c r="Q434" t="s">
        <v>8270</v>
      </c>
      <c r="R434">
        <f t="shared" si="31"/>
        <v>10</v>
      </c>
      <c r="S434">
        <f t="shared" si="32"/>
        <v>71.25</v>
      </c>
      <c r="T434" t="s">
        <v>8309</v>
      </c>
      <c r="U434" t="s">
        <v>8315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8">
        <f t="shared" si="34"/>
        <v>42228.421550925923</v>
      </c>
      <c r="L435">
        <f t="shared" si="33"/>
        <v>2015</v>
      </c>
      <c r="M435" s="8">
        <f t="shared" si="35"/>
        <v>42288.421550925923</v>
      </c>
      <c r="N435" t="b">
        <v>0</v>
      </c>
      <c r="O435">
        <v>0</v>
      </c>
      <c r="P435" t="b">
        <v>0</v>
      </c>
      <c r="Q435" t="s">
        <v>8270</v>
      </c>
      <c r="R435">
        <f t="shared" si="31"/>
        <v>0</v>
      </c>
      <c r="S435" t="e">
        <f t="shared" si="32"/>
        <v>#DIV/0!</v>
      </c>
      <c r="T435" t="s">
        <v>8309</v>
      </c>
      <c r="U435" t="s">
        <v>8315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8">
        <f t="shared" si="34"/>
        <v>41576.626180555555</v>
      </c>
      <c r="L436">
        <f t="shared" si="33"/>
        <v>2013</v>
      </c>
      <c r="M436" s="8">
        <f t="shared" si="35"/>
        <v>41609.667847222219</v>
      </c>
      <c r="N436" t="b">
        <v>0</v>
      </c>
      <c r="O436">
        <v>2</v>
      </c>
      <c r="P436" t="b">
        <v>0</v>
      </c>
      <c r="Q436" t="s">
        <v>8270</v>
      </c>
      <c r="R436">
        <f t="shared" si="31"/>
        <v>5</v>
      </c>
      <c r="S436">
        <f t="shared" si="32"/>
        <v>62.5</v>
      </c>
      <c r="T436" t="s">
        <v>8309</v>
      </c>
      <c r="U436" t="s">
        <v>8315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8">
        <f t="shared" si="34"/>
        <v>41500.539120370369</v>
      </c>
      <c r="L437">
        <f t="shared" si="33"/>
        <v>2013</v>
      </c>
      <c r="M437" s="8">
        <f t="shared" si="35"/>
        <v>41530.539120370369</v>
      </c>
      <c r="N437" t="b">
        <v>0</v>
      </c>
      <c r="O437">
        <v>3</v>
      </c>
      <c r="P437" t="b">
        <v>0</v>
      </c>
      <c r="Q437" t="s">
        <v>8270</v>
      </c>
      <c r="R437">
        <f t="shared" si="31"/>
        <v>0</v>
      </c>
      <c r="S437">
        <f t="shared" si="32"/>
        <v>1</v>
      </c>
      <c r="T437" t="s">
        <v>8309</v>
      </c>
      <c r="U437" t="s">
        <v>8315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8">
        <f t="shared" si="34"/>
        <v>41456.154085648144</v>
      </c>
      <c r="L438">
        <f t="shared" si="33"/>
        <v>2013</v>
      </c>
      <c r="M438" s="8">
        <f t="shared" si="35"/>
        <v>41486.154085648144</v>
      </c>
      <c r="N438" t="b">
        <v>0</v>
      </c>
      <c r="O438">
        <v>0</v>
      </c>
      <c r="P438" t="b">
        <v>0</v>
      </c>
      <c r="Q438" t="s">
        <v>8270</v>
      </c>
      <c r="R438">
        <f t="shared" si="31"/>
        <v>0</v>
      </c>
      <c r="S438" t="e">
        <f t="shared" si="32"/>
        <v>#DIV/0!</v>
      </c>
      <c r="T438" t="s">
        <v>8309</v>
      </c>
      <c r="U438" t="s">
        <v>8315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8">
        <f t="shared" si="34"/>
        <v>42591.110254629624</v>
      </c>
      <c r="L439">
        <f t="shared" si="33"/>
        <v>2016</v>
      </c>
      <c r="M439" s="8">
        <f t="shared" si="35"/>
        <v>42651.110254629624</v>
      </c>
      <c r="N439" t="b">
        <v>0</v>
      </c>
      <c r="O439">
        <v>0</v>
      </c>
      <c r="P439" t="b">
        <v>0</v>
      </c>
      <c r="Q439" t="s">
        <v>8270</v>
      </c>
      <c r="R439">
        <f t="shared" si="31"/>
        <v>0</v>
      </c>
      <c r="S439" t="e">
        <f t="shared" si="32"/>
        <v>#DIV/0!</v>
      </c>
      <c r="T439" t="s">
        <v>8309</v>
      </c>
      <c r="U439" t="s">
        <v>8315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8">
        <f t="shared" si="34"/>
        <v>42296.052754629629</v>
      </c>
      <c r="L440">
        <f t="shared" si="33"/>
        <v>2015</v>
      </c>
      <c r="M440" s="8">
        <f t="shared" si="35"/>
        <v>42326.094421296293</v>
      </c>
      <c r="N440" t="b">
        <v>0</v>
      </c>
      <c r="O440">
        <v>11</v>
      </c>
      <c r="P440" t="b">
        <v>0</v>
      </c>
      <c r="Q440" t="s">
        <v>8270</v>
      </c>
      <c r="R440">
        <f t="shared" si="31"/>
        <v>9</v>
      </c>
      <c r="S440">
        <f t="shared" si="32"/>
        <v>170.54545454545453</v>
      </c>
      <c r="T440" t="s">
        <v>8309</v>
      </c>
      <c r="U440" t="s">
        <v>8315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8">
        <f t="shared" si="34"/>
        <v>41919.553449074076</v>
      </c>
      <c r="L441">
        <f t="shared" si="33"/>
        <v>2014</v>
      </c>
      <c r="M441" s="8">
        <f t="shared" si="35"/>
        <v>41929.553449074076</v>
      </c>
      <c r="N441" t="b">
        <v>0</v>
      </c>
      <c r="O441">
        <v>0</v>
      </c>
      <c r="P441" t="b">
        <v>0</v>
      </c>
      <c r="Q441" t="s">
        <v>8270</v>
      </c>
      <c r="R441">
        <f t="shared" si="31"/>
        <v>0</v>
      </c>
      <c r="S441" t="e">
        <f t="shared" si="32"/>
        <v>#DIV/0!</v>
      </c>
      <c r="T441" t="s">
        <v>8309</v>
      </c>
      <c r="U441" t="s">
        <v>8315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8">
        <f t="shared" si="34"/>
        <v>42423.777233796289</v>
      </c>
      <c r="L442">
        <f t="shared" si="33"/>
        <v>2016</v>
      </c>
      <c r="M442" s="8">
        <f t="shared" si="35"/>
        <v>42453.735567129632</v>
      </c>
      <c r="N442" t="b">
        <v>0</v>
      </c>
      <c r="O442">
        <v>1</v>
      </c>
      <c r="P442" t="b">
        <v>0</v>
      </c>
      <c r="Q442" t="s">
        <v>8270</v>
      </c>
      <c r="R442">
        <f t="shared" si="31"/>
        <v>0</v>
      </c>
      <c r="S442">
        <f t="shared" si="32"/>
        <v>5</v>
      </c>
      <c r="T442" t="s">
        <v>8309</v>
      </c>
      <c r="U442" t="s">
        <v>8315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8">
        <f t="shared" si="34"/>
        <v>41550.585601851846</v>
      </c>
      <c r="L443">
        <f t="shared" si="33"/>
        <v>2013</v>
      </c>
      <c r="M443" s="8">
        <f t="shared" si="35"/>
        <v>41580.585601851846</v>
      </c>
      <c r="N443" t="b">
        <v>0</v>
      </c>
      <c r="O443">
        <v>0</v>
      </c>
      <c r="P443" t="b">
        <v>0</v>
      </c>
      <c r="Q443" t="s">
        <v>8270</v>
      </c>
      <c r="R443">
        <f t="shared" si="31"/>
        <v>0</v>
      </c>
      <c r="S443" t="e">
        <f t="shared" si="32"/>
        <v>#DIV/0!</v>
      </c>
      <c r="T443" t="s">
        <v>8309</v>
      </c>
      <c r="U443" t="s">
        <v>8315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8">
        <f t="shared" si="34"/>
        <v>42024.680358796293</v>
      </c>
      <c r="L444">
        <f t="shared" si="33"/>
        <v>2015</v>
      </c>
      <c r="M444" s="8">
        <f t="shared" si="35"/>
        <v>42054.680358796293</v>
      </c>
      <c r="N444" t="b">
        <v>0</v>
      </c>
      <c r="O444">
        <v>17</v>
      </c>
      <c r="P444" t="b">
        <v>0</v>
      </c>
      <c r="Q444" t="s">
        <v>8270</v>
      </c>
      <c r="R444">
        <f t="shared" si="31"/>
        <v>39</v>
      </c>
      <c r="S444">
        <f t="shared" si="32"/>
        <v>393.58823529411762</v>
      </c>
      <c r="T444" t="s">
        <v>8309</v>
      </c>
      <c r="U444" t="s">
        <v>8315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8">
        <f t="shared" si="34"/>
        <v>41649.806724537033</v>
      </c>
      <c r="L445">
        <f t="shared" si="33"/>
        <v>2014</v>
      </c>
      <c r="M445" s="8">
        <f t="shared" si="35"/>
        <v>41679.806724537033</v>
      </c>
      <c r="N445" t="b">
        <v>0</v>
      </c>
      <c r="O445">
        <v>2</v>
      </c>
      <c r="P445" t="b">
        <v>0</v>
      </c>
      <c r="Q445" t="s">
        <v>8270</v>
      </c>
      <c r="R445">
        <f t="shared" si="31"/>
        <v>0</v>
      </c>
      <c r="S445">
        <f t="shared" si="32"/>
        <v>5</v>
      </c>
      <c r="T445" t="s">
        <v>8309</v>
      </c>
      <c r="U445" t="s">
        <v>8315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8">
        <f t="shared" si="34"/>
        <v>40894.69862268518</v>
      </c>
      <c r="L446">
        <f t="shared" si="33"/>
        <v>2011</v>
      </c>
      <c r="M446" s="8">
        <f t="shared" si="35"/>
        <v>40954.69862268518</v>
      </c>
      <c r="N446" t="b">
        <v>0</v>
      </c>
      <c r="O446">
        <v>1</v>
      </c>
      <c r="P446" t="b">
        <v>0</v>
      </c>
      <c r="Q446" t="s">
        <v>8270</v>
      </c>
      <c r="R446">
        <f t="shared" si="31"/>
        <v>5</v>
      </c>
      <c r="S446">
        <f t="shared" si="32"/>
        <v>50</v>
      </c>
      <c r="T446" t="s">
        <v>8309</v>
      </c>
      <c r="U446" t="s">
        <v>8315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8">
        <f t="shared" si="34"/>
        <v>42130.127025462956</v>
      </c>
      <c r="L447">
        <f t="shared" si="33"/>
        <v>2015</v>
      </c>
      <c r="M447" s="8">
        <f t="shared" si="35"/>
        <v>42145.127025462956</v>
      </c>
      <c r="N447" t="b">
        <v>0</v>
      </c>
      <c r="O447">
        <v>2</v>
      </c>
      <c r="P447" t="b">
        <v>0</v>
      </c>
      <c r="Q447" t="s">
        <v>8270</v>
      </c>
      <c r="R447">
        <f t="shared" si="31"/>
        <v>0</v>
      </c>
      <c r="S447">
        <f t="shared" si="32"/>
        <v>1</v>
      </c>
      <c r="T447" t="s">
        <v>8309</v>
      </c>
      <c r="U447" t="s">
        <v>8315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8">
        <f t="shared" si="34"/>
        <v>42036.875231481477</v>
      </c>
      <c r="L448">
        <f t="shared" si="33"/>
        <v>2015</v>
      </c>
      <c r="M448" s="8">
        <f t="shared" si="35"/>
        <v>42066.875231481477</v>
      </c>
      <c r="N448" t="b">
        <v>0</v>
      </c>
      <c r="O448">
        <v>16</v>
      </c>
      <c r="P448" t="b">
        <v>0</v>
      </c>
      <c r="Q448" t="s">
        <v>8270</v>
      </c>
      <c r="R448">
        <f t="shared" si="31"/>
        <v>7</v>
      </c>
      <c r="S448">
        <f t="shared" si="32"/>
        <v>47.875</v>
      </c>
      <c r="T448" t="s">
        <v>8309</v>
      </c>
      <c r="U448" t="s">
        <v>8315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8">
        <f t="shared" si="34"/>
        <v>41331.34679398148</v>
      </c>
      <c r="L449">
        <f t="shared" si="33"/>
        <v>2013</v>
      </c>
      <c r="M449" s="8">
        <f t="shared" si="35"/>
        <v>41356.305127314808</v>
      </c>
      <c r="N449" t="b">
        <v>0</v>
      </c>
      <c r="O449">
        <v>1</v>
      </c>
      <c r="P449" t="b">
        <v>0</v>
      </c>
      <c r="Q449" t="s">
        <v>8270</v>
      </c>
      <c r="R449">
        <f t="shared" si="31"/>
        <v>0</v>
      </c>
      <c r="S449">
        <f t="shared" si="32"/>
        <v>5</v>
      </c>
      <c r="T449" t="s">
        <v>8309</v>
      </c>
      <c r="U449" t="s">
        <v>8315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8">
        <f t="shared" si="34"/>
        <v>41753.549710648142</v>
      </c>
      <c r="L450">
        <f t="shared" si="33"/>
        <v>2014</v>
      </c>
      <c r="M450" s="8">
        <f t="shared" si="35"/>
        <v>41773.549710648142</v>
      </c>
      <c r="N450" t="b">
        <v>0</v>
      </c>
      <c r="O450">
        <v>4</v>
      </c>
      <c r="P450" t="b">
        <v>0</v>
      </c>
      <c r="Q450" t="s">
        <v>8270</v>
      </c>
      <c r="R450">
        <f t="shared" ref="R450:R513" si="36">ROUND(E450/D450*100,0)</f>
        <v>3</v>
      </c>
      <c r="S450">
        <f t="shared" ref="S450:S513" si="37">E450/O450</f>
        <v>20.502500000000001</v>
      </c>
      <c r="T450" t="s">
        <v>8309</v>
      </c>
      <c r="U450" t="s">
        <v>8315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8">
        <f t="shared" si="34"/>
        <v>41534.359780092593</v>
      </c>
      <c r="L451">
        <f t="shared" ref="L451:L514" si="38">YEAR(K451)</f>
        <v>2013</v>
      </c>
      <c r="M451" s="8">
        <f t="shared" si="35"/>
        <v>41564.359780092593</v>
      </c>
      <c r="N451" t="b">
        <v>0</v>
      </c>
      <c r="O451">
        <v>5</v>
      </c>
      <c r="P451" t="b">
        <v>0</v>
      </c>
      <c r="Q451" t="s">
        <v>8270</v>
      </c>
      <c r="R451">
        <f t="shared" si="36"/>
        <v>2</v>
      </c>
      <c r="S451">
        <f t="shared" si="37"/>
        <v>9</v>
      </c>
      <c r="T451" t="s">
        <v>8309</v>
      </c>
      <c r="U451" t="s">
        <v>8315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8">
        <f t="shared" si="34"/>
        <v>41654.73842592592</v>
      </c>
      <c r="L452">
        <f t="shared" si="38"/>
        <v>2014</v>
      </c>
      <c r="M452" s="8">
        <f t="shared" si="35"/>
        <v>41684.73842592592</v>
      </c>
      <c r="N452" t="b">
        <v>0</v>
      </c>
      <c r="O452">
        <v>7</v>
      </c>
      <c r="P452" t="b">
        <v>0</v>
      </c>
      <c r="Q452" t="s">
        <v>8270</v>
      </c>
      <c r="R452">
        <f t="shared" si="36"/>
        <v>1</v>
      </c>
      <c r="S452">
        <f t="shared" si="37"/>
        <v>56.571428571428569</v>
      </c>
      <c r="T452" t="s">
        <v>8309</v>
      </c>
      <c r="U452" t="s">
        <v>8315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8">
        <f t="shared" ref="K453:K516" si="39">(J453/86400)+25569+(-5/24)</f>
        <v>41634.506840277776</v>
      </c>
      <c r="L453">
        <f t="shared" si="38"/>
        <v>2013</v>
      </c>
      <c r="M453" s="8">
        <f t="shared" si="35"/>
        <v>41664.506840277776</v>
      </c>
      <c r="N453" t="b">
        <v>0</v>
      </c>
      <c r="O453">
        <v>0</v>
      </c>
      <c r="P453" t="b">
        <v>0</v>
      </c>
      <c r="Q453" t="s">
        <v>8270</v>
      </c>
      <c r="R453">
        <f t="shared" si="36"/>
        <v>0</v>
      </c>
      <c r="S453" t="e">
        <f t="shared" si="37"/>
        <v>#DIV/0!</v>
      </c>
      <c r="T453" t="s">
        <v>8309</v>
      </c>
      <c r="U453" t="s">
        <v>8315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8">
        <f t="shared" si="39"/>
        <v>42107.49554398148</v>
      </c>
      <c r="L454">
        <f t="shared" si="38"/>
        <v>2015</v>
      </c>
      <c r="M454" s="8">
        <f t="shared" si="35"/>
        <v>42137.49554398148</v>
      </c>
      <c r="N454" t="b">
        <v>0</v>
      </c>
      <c r="O454">
        <v>12</v>
      </c>
      <c r="P454" t="b">
        <v>0</v>
      </c>
      <c r="Q454" t="s">
        <v>8270</v>
      </c>
      <c r="R454">
        <f t="shared" si="36"/>
        <v>64</v>
      </c>
      <c r="S454">
        <f t="shared" si="37"/>
        <v>40</v>
      </c>
      <c r="T454" t="s">
        <v>8309</v>
      </c>
      <c r="U454" t="s">
        <v>8315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8">
        <f t="shared" si="39"/>
        <v>42038.616655092592</v>
      </c>
      <c r="L455">
        <f t="shared" si="38"/>
        <v>2015</v>
      </c>
      <c r="M455" s="8">
        <f t="shared" si="35"/>
        <v>42054.616655092592</v>
      </c>
      <c r="N455" t="b">
        <v>0</v>
      </c>
      <c r="O455">
        <v>2</v>
      </c>
      <c r="P455" t="b">
        <v>0</v>
      </c>
      <c r="Q455" t="s">
        <v>8270</v>
      </c>
      <c r="R455">
        <f t="shared" si="36"/>
        <v>0</v>
      </c>
      <c r="S455">
        <f t="shared" si="37"/>
        <v>13</v>
      </c>
      <c r="T455" t="s">
        <v>8309</v>
      </c>
      <c r="U455" t="s">
        <v>8315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8">
        <f t="shared" si="39"/>
        <v>41938.508923611109</v>
      </c>
      <c r="L456">
        <f t="shared" si="38"/>
        <v>2014</v>
      </c>
      <c r="M456" s="8">
        <f t="shared" si="35"/>
        <v>41969.343055555553</v>
      </c>
      <c r="N456" t="b">
        <v>0</v>
      </c>
      <c r="O456">
        <v>5</v>
      </c>
      <c r="P456" t="b">
        <v>0</v>
      </c>
      <c r="Q456" t="s">
        <v>8270</v>
      </c>
      <c r="R456">
        <f t="shared" si="36"/>
        <v>1</v>
      </c>
      <c r="S456">
        <f t="shared" si="37"/>
        <v>16.399999999999999</v>
      </c>
      <c r="T456" t="s">
        <v>8309</v>
      </c>
      <c r="U456" t="s">
        <v>8315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8">
        <f t="shared" si="39"/>
        <v>40970.794236111113</v>
      </c>
      <c r="L457">
        <f t="shared" si="38"/>
        <v>2012</v>
      </c>
      <c r="M457" s="8">
        <f t="shared" si="35"/>
        <v>41015.813194444439</v>
      </c>
      <c r="N457" t="b">
        <v>0</v>
      </c>
      <c r="O457">
        <v>2</v>
      </c>
      <c r="P457" t="b">
        <v>0</v>
      </c>
      <c r="Q457" t="s">
        <v>8270</v>
      </c>
      <c r="R457">
        <f t="shared" si="36"/>
        <v>0</v>
      </c>
      <c r="S457">
        <f t="shared" si="37"/>
        <v>22.5</v>
      </c>
      <c r="T457" t="s">
        <v>8309</v>
      </c>
      <c r="U457" t="s">
        <v>8315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8">
        <f t="shared" si="39"/>
        <v>41547.486122685186</v>
      </c>
      <c r="L458">
        <f t="shared" si="38"/>
        <v>2013</v>
      </c>
      <c r="M458" s="8">
        <f t="shared" si="35"/>
        <v>41568.957638888889</v>
      </c>
      <c r="N458" t="b">
        <v>0</v>
      </c>
      <c r="O458">
        <v>3</v>
      </c>
      <c r="P458" t="b">
        <v>0</v>
      </c>
      <c r="Q458" t="s">
        <v>8270</v>
      </c>
      <c r="R458">
        <f t="shared" si="36"/>
        <v>1</v>
      </c>
      <c r="S458">
        <f t="shared" si="37"/>
        <v>20.333333333333332</v>
      </c>
      <c r="T458" t="s">
        <v>8309</v>
      </c>
      <c r="U458" t="s">
        <v>8315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8">
        <f t="shared" si="39"/>
        <v>41837.559166666666</v>
      </c>
      <c r="L459">
        <f t="shared" si="38"/>
        <v>2014</v>
      </c>
      <c r="M459" s="8">
        <f t="shared" si="35"/>
        <v>41867.559166666666</v>
      </c>
      <c r="N459" t="b">
        <v>0</v>
      </c>
      <c r="O459">
        <v>0</v>
      </c>
      <c r="P459" t="b">
        <v>0</v>
      </c>
      <c r="Q459" t="s">
        <v>8270</v>
      </c>
      <c r="R459">
        <f t="shared" si="36"/>
        <v>0</v>
      </c>
      <c r="S459" t="e">
        <f t="shared" si="37"/>
        <v>#DIV/0!</v>
      </c>
      <c r="T459" t="s">
        <v>8309</v>
      </c>
      <c r="U459" t="s">
        <v>8315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8">
        <f t="shared" si="39"/>
        <v>41378.491435185184</v>
      </c>
      <c r="L460">
        <f t="shared" si="38"/>
        <v>2013</v>
      </c>
      <c r="M460" s="8">
        <f t="shared" si="35"/>
        <v>41408.491435185184</v>
      </c>
      <c r="N460" t="b">
        <v>0</v>
      </c>
      <c r="O460">
        <v>49</v>
      </c>
      <c r="P460" t="b">
        <v>0</v>
      </c>
      <c r="Q460" t="s">
        <v>8270</v>
      </c>
      <c r="R460">
        <f t="shared" si="36"/>
        <v>8</v>
      </c>
      <c r="S460">
        <f t="shared" si="37"/>
        <v>16.755102040816325</v>
      </c>
      <c r="T460" t="s">
        <v>8309</v>
      </c>
      <c r="U460" t="s">
        <v>8315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8">
        <f t="shared" si="39"/>
        <v>40800.432025462964</v>
      </c>
      <c r="L461">
        <f t="shared" si="38"/>
        <v>2011</v>
      </c>
      <c r="M461" s="8">
        <f t="shared" ref="M461:M524" si="40">(I461/86400)+25569+(-5/24)</f>
        <v>40860.473692129628</v>
      </c>
      <c r="N461" t="b">
        <v>0</v>
      </c>
      <c r="O461">
        <v>1</v>
      </c>
      <c r="P461" t="b">
        <v>0</v>
      </c>
      <c r="Q461" t="s">
        <v>8270</v>
      </c>
      <c r="R461">
        <f t="shared" si="36"/>
        <v>0</v>
      </c>
      <c r="S461">
        <f t="shared" si="37"/>
        <v>25</v>
      </c>
      <c r="T461" t="s">
        <v>8309</v>
      </c>
      <c r="U461" t="s">
        <v>8315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8">
        <f t="shared" si="39"/>
        <v>41759.334201388883</v>
      </c>
      <c r="L462">
        <f t="shared" si="38"/>
        <v>2014</v>
      </c>
      <c r="M462" s="8">
        <f t="shared" si="40"/>
        <v>41790.958333333328</v>
      </c>
      <c r="N462" t="b">
        <v>0</v>
      </c>
      <c r="O462">
        <v>2</v>
      </c>
      <c r="P462" t="b">
        <v>0</v>
      </c>
      <c r="Q462" t="s">
        <v>8270</v>
      </c>
      <c r="R462">
        <f t="shared" si="36"/>
        <v>0</v>
      </c>
      <c r="S462">
        <f t="shared" si="37"/>
        <v>12.5</v>
      </c>
      <c r="T462" t="s">
        <v>8309</v>
      </c>
      <c r="U462" t="s">
        <v>8315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8">
        <f t="shared" si="39"/>
        <v>41407.638506944444</v>
      </c>
      <c r="L463">
        <f t="shared" si="38"/>
        <v>2013</v>
      </c>
      <c r="M463" s="8">
        <f t="shared" si="40"/>
        <v>41427.638506944444</v>
      </c>
      <c r="N463" t="b">
        <v>0</v>
      </c>
      <c r="O463">
        <v>0</v>
      </c>
      <c r="P463" t="b">
        <v>0</v>
      </c>
      <c r="Q463" t="s">
        <v>8270</v>
      </c>
      <c r="R463">
        <f t="shared" si="36"/>
        <v>0</v>
      </c>
      <c r="S463" t="e">
        <f t="shared" si="37"/>
        <v>#DIV/0!</v>
      </c>
      <c r="T463" t="s">
        <v>8309</v>
      </c>
      <c r="U463" t="s">
        <v>8315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8">
        <f t="shared" si="39"/>
        <v>40704.918298611105</v>
      </c>
      <c r="L464">
        <f t="shared" si="38"/>
        <v>2011</v>
      </c>
      <c r="M464" s="8">
        <f t="shared" si="40"/>
        <v>40764.918298611105</v>
      </c>
      <c r="N464" t="b">
        <v>0</v>
      </c>
      <c r="O464">
        <v>0</v>
      </c>
      <c r="P464" t="b">
        <v>0</v>
      </c>
      <c r="Q464" t="s">
        <v>8270</v>
      </c>
      <c r="R464">
        <f t="shared" si="36"/>
        <v>0</v>
      </c>
      <c r="S464" t="e">
        <f t="shared" si="37"/>
        <v>#DIV/0!</v>
      </c>
      <c r="T464" t="s">
        <v>8309</v>
      </c>
      <c r="U464" t="s">
        <v>8315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8">
        <f t="shared" si="39"/>
        <v>40750.501770833333</v>
      </c>
      <c r="L465">
        <f t="shared" si="38"/>
        <v>2011</v>
      </c>
      <c r="M465" s="8">
        <f t="shared" si="40"/>
        <v>40810.501770833333</v>
      </c>
      <c r="N465" t="b">
        <v>0</v>
      </c>
      <c r="O465">
        <v>11</v>
      </c>
      <c r="P465" t="b">
        <v>0</v>
      </c>
      <c r="Q465" t="s">
        <v>8270</v>
      </c>
      <c r="R465">
        <f t="shared" si="36"/>
        <v>2</v>
      </c>
      <c r="S465">
        <f t="shared" si="37"/>
        <v>113.63636363636364</v>
      </c>
      <c r="T465" t="s">
        <v>8309</v>
      </c>
      <c r="U465" t="s">
        <v>8315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8">
        <f t="shared" si="39"/>
        <v>42488.640451388885</v>
      </c>
      <c r="L466">
        <f t="shared" si="38"/>
        <v>2016</v>
      </c>
      <c r="M466" s="8">
        <f t="shared" si="40"/>
        <v>42508.640451388885</v>
      </c>
      <c r="N466" t="b">
        <v>0</v>
      </c>
      <c r="O466">
        <v>1</v>
      </c>
      <c r="P466" t="b">
        <v>0</v>
      </c>
      <c r="Q466" t="s">
        <v>8270</v>
      </c>
      <c r="R466">
        <f t="shared" si="36"/>
        <v>0</v>
      </c>
      <c r="S466">
        <f t="shared" si="37"/>
        <v>1</v>
      </c>
      <c r="T466" t="s">
        <v>8309</v>
      </c>
      <c r="U466" t="s">
        <v>8315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8">
        <f t="shared" si="39"/>
        <v>41800.911736111106</v>
      </c>
      <c r="L467">
        <f t="shared" si="38"/>
        <v>2014</v>
      </c>
      <c r="M467" s="8">
        <f t="shared" si="40"/>
        <v>41816.911736111106</v>
      </c>
      <c r="N467" t="b">
        <v>0</v>
      </c>
      <c r="O467">
        <v>8</v>
      </c>
      <c r="P467" t="b">
        <v>0</v>
      </c>
      <c r="Q467" t="s">
        <v>8270</v>
      </c>
      <c r="R467">
        <f t="shared" si="36"/>
        <v>27</v>
      </c>
      <c r="S467">
        <f t="shared" si="37"/>
        <v>17.25</v>
      </c>
      <c r="T467" t="s">
        <v>8309</v>
      </c>
      <c r="U467" t="s">
        <v>8315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8">
        <f t="shared" si="39"/>
        <v>41129.734537037039</v>
      </c>
      <c r="L468">
        <f t="shared" si="38"/>
        <v>2012</v>
      </c>
      <c r="M468" s="8">
        <f t="shared" si="40"/>
        <v>41159.734537037039</v>
      </c>
      <c r="N468" t="b">
        <v>0</v>
      </c>
      <c r="O468">
        <v>5</v>
      </c>
      <c r="P468" t="b">
        <v>0</v>
      </c>
      <c r="Q468" t="s">
        <v>8270</v>
      </c>
      <c r="R468">
        <f t="shared" si="36"/>
        <v>1</v>
      </c>
      <c r="S468">
        <f t="shared" si="37"/>
        <v>15.2</v>
      </c>
      <c r="T468" t="s">
        <v>8309</v>
      </c>
      <c r="U468" t="s">
        <v>8315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8">
        <f t="shared" si="39"/>
        <v>41135.471458333333</v>
      </c>
      <c r="L469">
        <f t="shared" si="38"/>
        <v>2012</v>
      </c>
      <c r="M469" s="8">
        <f t="shared" si="40"/>
        <v>41180.471458333333</v>
      </c>
      <c r="N469" t="b">
        <v>0</v>
      </c>
      <c r="O469">
        <v>39</v>
      </c>
      <c r="P469" t="b">
        <v>0</v>
      </c>
      <c r="Q469" t="s">
        <v>8270</v>
      </c>
      <c r="R469">
        <f t="shared" si="36"/>
        <v>22</v>
      </c>
      <c r="S469">
        <f t="shared" si="37"/>
        <v>110.64102564102564</v>
      </c>
      <c r="T469" t="s">
        <v>8309</v>
      </c>
      <c r="U469" t="s">
        <v>8315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8">
        <f t="shared" si="39"/>
        <v>41040.959293981483</v>
      </c>
      <c r="L470">
        <f t="shared" si="38"/>
        <v>2012</v>
      </c>
      <c r="M470" s="8">
        <f t="shared" si="40"/>
        <v>41100.952141203699</v>
      </c>
      <c r="N470" t="b">
        <v>0</v>
      </c>
      <c r="O470">
        <v>0</v>
      </c>
      <c r="P470" t="b">
        <v>0</v>
      </c>
      <c r="Q470" t="s">
        <v>8270</v>
      </c>
      <c r="R470">
        <f t="shared" si="36"/>
        <v>0</v>
      </c>
      <c r="S470" t="e">
        <f t="shared" si="37"/>
        <v>#DIV/0!</v>
      </c>
      <c r="T470" t="s">
        <v>8309</v>
      </c>
      <c r="U470" t="s">
        <v>8315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8">
        <f t="shared" si="39"/>
        <v>41827.781527777777</v>
      </c>
      <c r="L471">
        <f t="shared" si="38"/>
        <v>2014</v>
      </c>
      <c r="M471" s="8">
        <f t="shared" si="40"/>
        <v>41887.781527777777</v>
      </c>
      <c r="N471" t="b">
        <v>0</v>
      </c>
      <c r="O471">
        <v>0</v>
      </c>
      <c r="P471" t="b">
        <v>0</v>
      </c>
      <c r="Q471" t="s">
        <v>8270</v>
      </c>
      <c r="R471">
        <f t="shared" si="36"/>
        <v>0</v>
      </c>
      <c r="S471" t="e">
        <f t="shared" si="37"/>
        <v>#DIV/0!</v>
      </c>
      <c r="T471" t="s">
        <v>8309</v>
      </c>
      <c r="U471" t="s">
        <v>8315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8">
        <f t="shared" si="39"/>
        <v>41604.959363425922</v>
      </c>
      <c r="L472">
        <f t="shared" si="38"/>
        <v>2013</v>
      </c>
      <c r="M472" s="8">
        <f t="shared" si="40"/>
        <v>41654.958333333328</v>
      </c>
      <c r="N472" t="b">
        <v>0</v>
      </c>
      <c r="O472">
        <v>2</v>
      </c>
      <c r="P472" t="b">
        <v>0</v>
      </c>
      <c r="Q472" t="s">
        <v>8270</v>
      </c>
      <c r="R472">
        <f t="shared" si="36"/>
        <v>1</v>
      </c>
      <c r="S472">
        <f t="shared" si="37"/>
        <v>25.5</v>
      </c>
      <c r="T472" t="s">
        <v>8309</v>
      </c>
      <c r="U472" t="s">
        <v>8315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8">
        <f t="shared" si="39"/>
        <v>41703.513645833329</v>
      </c>
      <c r="L473">
        <f t="shared" si="38"/>
        <v>2014</v>
      </c>
      <c r="M473" s="8">
        <f t="shared" si="40"/>
        <v>41748.471979166665</v>
      </c>
      <c r="N473" t="b">
        <v>0</v>
      </c>
      <c r="O473">
        <v>170</v>
      </c>
      <c r="P473" t="b">
        <v>0</v>
      </c>
      <c r="Q473" t="s">
        <v>8270</v>
      </c>
      <c r="R473">
        <f t="shared" si="36"/>
        <v>12</v>
      </c>
      <c r="S473">
        <f t="shared" si="37"/>
        <v>38.476470588235294</v>
      </c>
      <c r="T473" t="s">
        <v>8309</v>
      </c>
      <c r="U473" t="s">
        <v>8315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8">
        <f t="shared" si="39"/>
        <v>41844.714328703703</v>
      </c>
      <c r="L474">
        <f t="shared" si="38"/>
        <v>2014</v>
      </c>
      <c r="M474" s="8">
        <f t="shared" si="40"/>
        <v>41874.714328703703</v>
      </c>
      <c r="N474" t="b">
        <v>0</v>
      </c>
      <c r="O474">
        <v>5</v>
      </c>
      <c r="P474" t="b">
        <v>0</v>
      </c>
      <c r="Q474" t="s">
        <v>8270</v>
      </c>
      <c r="R474">
        <f t="shared" si="36"/>
        <v>18</v>
      </c>
      <c r="S474">
        <f t="shared" si="37"/>
        <v>28.2</v>
      </c>
      <c r="T474" t="s">
        <v>8309</v>
      </c>
      <c r="U474" t="s">
        <v>8315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8">
        <f t="shared" si="39"/>
        <v>41869.489803240736</v>
      </c>
      <c r="L475">
        <f t="shared" si="38"/>
        <v>2014</v>
      </c>
      <c r="M475" s="8">
        <f t="shared" si="40"/>
        <v>41899.489803240736</v>
      </c>
      <c r="N475" t="b">
        <v>0</v>
      </c>
      <c r="O475">
        <v>14</v>
      </c>
      <c r="P475" t="b">
        <v>0</v>
      </c>
      <c r="Q475" t="s">
        <v>8270</v>
      </c>
      <c r="R475">
        <f t="shared" si="36"/>
        <v>3</v>
      </c>
      <c r="S475">
        <f t="shared" si="37"/>
        <v>61.5</v>
      </c>
      <c r="T475" t="s">
        <v>8309</v>
      </c>
      <c r="U475" t="s">
        <v>8315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8">
        <f t="shared" si="39"/>
        <v>42753.120706018519</v>
      </c>
      <c r="L476">
        <f t="shared" si="38"/>
        <v>2017</v>
      </c>
      <c r="M476" s="8">
        <f t="shared" si="40"/>
        <v>42783.120706018519</v>
      </c>
      <c r="N476" t="b">
        <v>0</v>
      </c>
      <c r="O476">
        <v>1</v>
      </c>
      <c r="P476" t="b">
        <v>0</v>
      </c>
      <c r="Q476" t="s">
        <v>8270</v>
      </c>
      <c r="R476">
        <f t="shared" si="36"/>
        <v>0</v>
      </c>
      <c r="S476">
        <f t="shared" si="37"/>
        <v>1</v>
      </c>
      <c r="T476" t="s">
        <v>8309</v>
      </c>
      <c r="U476" t="s">
        <v>8315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8">
        <f t="shared" si="39"/>
        <v>42099.877812500003</v>
      </c>
      <c r="L477">
        <f t="shared" si="38"/>
        <v>2015</v>
      </c>
      <c r="M477" s="8">
        <f t="shared" si="40"/>
        <v>42129.877812500003</v>
      </c>
      <c r="N477" t="b">
        <v>0</v>
      </c>
      <c r="O477">
        <v>0</v>
      </c>
      <c r="P477" t="b">
        <v>0</v>
      </c>
      <c r="Q477" t="s">
        <v>8270</v>
      </c>
      <c r="R477">
        <f t="shared" si="36"/>
        <v>0</v>
      </c>
      <c r="S477" t="e">
        <f t="shared" si="37"/>
        <v>#DIV/0!</v>
      </c>
      <c r="T477" t="s">
        <v>8309</v>
      </c>
      <c r="U477" t="s">
        <v>8315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8">
        <f t="shared" si="39"/>
        <v>41757.76667824074</v>
      </c>
      <c r="L478">
        <f t="shared" si="38"/>
        <v>2014</v>
      </c>
      <c r="M478" s="8">
        <f t="shared" si="40"/>
        <v>41792.957638888889</v>
      </c>
      <c r="N478" t="b">
        <v>0</v>
      </c>
      <c r="O478">
        <v>124</v>
      </c>
      <c r="P478" t="b">
        <v>0</v>
      </c>
      <c r="Q478" t="s">
        <v>8270</v>
      </c>
      <c r="R478">
        <f t="shared" si="36"/>
        <v>2</v>
      </c>
      <c r="S478">
        <f t="shared" si="37"/>
        <v>39.569274193548388</v>
      </c>
      <c r="T478" t="s">
        <v>8309</v>
      </c>
      <c r="U478" t="s">
        <v>8315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8">
        <f t="shared" si="39"/>
        <v>40987.626550925925</v>
      </c>
      <c r="L479">
        <f t="shared" si="38"/>
        <v>2012</v>
      </c>
      <c r="M479" s="8">
        <f t="shared" si="40"/>
        <v>41047.626550925925</v>
      </c>
      <c r="N479" t="b">
        <v>0</v>
      </c>
      <c r="O479">
        <v>0</v>
      </c>
      <c r="P479" t="b">
        <v>0</v>
      </c>
      <c r="Q479" t="s">
        <v>8270</v>
      </c>
      <c r="R479">
        <f t="shared" si="36"/>
        <v>0</v>
      </c>
      <c r="S479" t="e">
        <f t="shared" si="37"/>
        <v>#DIV/0!</v>
      </c>
      <c r="T479" t="s">
        <v>8309</v>
      </c>
      <c r="U479" t="s">
        <v>8315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8">
        <f t="shared" si="39"/>
        <v>42065.702650462961</v>
      </c>
      <c r="L480">
        <f t="shared" si="38"/>
        <v>2015</v>
      </c>
      <c r="M480" s="8">
        <f t="shared" si="40"/>
        <v>42095.660983796297</v>
      </c>
      <c r="N480" t="b">
        <v>0</v>
      </c>
      <c r="O480">
        <v>0</v>
      </c>
      <c r="P480" t="b">
        <v>0</v>
      </c>
      <c r="Q480" t="s">
        <v>8270</v>
      </c>
      <c r="R480">
        <f t="shared" si="36"/>
        <v>0</v>
      </c>
      <c r="S480" t="e">
        <f t="shared" si="37"/>
        <v>#DIV/0!</v>
      </c>
      <c r="T480" t="s">
        <v>8309</v>
      </c>
      <c r="U480" t="s">
        <v>8315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8">
        <f t="shared" si="39"/>
        <v>41904.199479166666</v>
      </c>
      <c r="L481">
        <f t="shared" si="38"/>
        <v>2014</v>
      </c>
      <c r="M481" s="8">
        <f t="shared" si="40"/>
        <v>41964.24114583333</v>
      </c>
      <c r="N481" t="b">
        <v>0</v>
      </c>
      <c r="O481">
        <v>55</v>
      </c>
      <c r="P481" t="b">
        <v>0</v>
      </c>
      <c r="Q481" t="s">
        <v>8270</v>
      </c>
      <c r="R481">
        <f t="shared" si="36"/>
        <v>33</v>
      </c>
      <c r="S481">
        <f t="shared" si="37"/>
        <v>88.8</v>
      </c>
      <c r="T481" t="s">
        <v>8309</v>
      </c>
      <c r="U481" t="s">
        <v>8315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8">
        <f t="shared" si="39"/>
        <v>41465.29184027778</v>
      </c>
      <c r="L482">
        <f t="shared" si="38"/>
        <v>2013</v>
      </c>
      <c r="M482" s="8">
        <f t="shared" si="40"/>
        <v>41495.29184027778</v>
      </c>
      <c r="N482" t="b">
        <v>0</v>
      </c>
      <c r="O482">
        <v>140</v>
      </c>
      <c r="P482" t="b">
        <v>0</v>
      </c>
      <c r="Q482" t="s">
        <v>8270</v>
      </c>
      <c r="R482">
        <f t="shared" si="36"/>
        <v>19</v>
      </c>
      <c r="S482">
        <f t="shared" si="37"/>
        <v>55.457142857142856</v>
      </c>
      <c r="T482" t="s">
        <v>8309</v>
      </c>
      <c r="U482" t="s">
        <v>8315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8">
        <f t="shared" si="39"/>
        <v>41162.46399305555</v>
      </c>
      <c r="L483">
        <f t="shared" si="38"/>
        <v>2012</v>
      </c>
      <c r="M483" s="8">
        <f t="shared" si="40"/>
        <v>41192.46399305555</v>
      </c>
      <c r="N483" t="b">
        <v>0</v>
      </c>
      <c r="O483">
        <v>21</v>
      </c>
      <c r="P483" t="b">
        <v>0</v>
      </c>
      <c r="Q483" t="s">
        <v>8270</v>
      </c>
      <c r="R483">
        <f t="shared" si="36"/>
        <v>6</v>
      </c>
      <c r="S483">
        <f t="shared" si="37"/>
        <v>87.142857142857139</v>
      </c>
      <c r="T483" t="s">
        <v>8309</v>
      </c>
      <c r="U483" t="s">
        <v>8315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8">
        <f t="shared" si="39"/>
        <v>42447.688541666663</v>
      </c>
      <c r="L484">
        <f t="shared" si="38"/>
        <v>2016</v>
      </c>
      <c r="M484" s="8">
        <f t="shared" si="40"/>
        <v>42474.398611111108</v>
      </c>
      <c r="N484" t="b">
        <v>0</v>
      </c>
      <c r="O484">
        <v>1</v>
      </c>
      <c r="P484" t="b">
        <v>0</v>
      </c>
      <c r="Q484" t="s">
        <v>8270</v>
      </c>
      <c r="R484">
        <f t="shared" si="36"/>
        <v>0</v>
      </c>
      <c r="S484">
        <f t="shared" si="37"/>
        <v>10</v>
      </c>
      <c r="T484" t="s">
        <v>8309</v>
      </c>
      <c r="U484" t="s">
        <v>8315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8">
        <f t="shared" si="39"/>
        <v>41242.989259259259</v>
      </c>
      <c r="L485">
        <f t="shared" si="38"/>
        <v>2012</v>
      </c>
      <c r="M485" s="8">
        <f t="shared" si="40"/>
        <v>41302.989259259259</v>
      </c>
      <c r="N485" t="b">
        <v>0</v>
      </c>
      <c r="O485">
        <v>147</v>
      </c>
      <c r="P485" t="b">
        <v>0</v>
      </c>
      <c r="Q485" t="s">
        <v>8270</v>
      </c>
      <c r="R485">
        <f t="shared" si="36"/>
        <v>50</v>
      </c>
      <c r="S485">
        <f t="shared" si="37"/>
        <v>51.224489795918366</v>
      </c>
      <c r="T485" t="s">
        <v>8309</v>
      </c>
      <c r="U485" t="s">
        <v>8315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8">
        <f t="shared" si="39"/>
        <v>42272.731157407405</v>
      </c>
      <c r="L486">
        <f t="shared" si="38"/>
        <v>2015</v>
      </c>
      <c r="M486" s="8">
        <f t="shared" si="40"/>
        <v>42313.772824074076</v>
      </c>
      <c r="N486" t="b">
        <v>0</v>
      </c>
      <c r="O486">
        <v>11</v>
      </c>
      <c r="P486" t="b">
        <v>0</v>
      </c>
      <c r="Q486" t="s">
        <v>8270</v>
      </c>
      <c r="R486">
        <f t="shared" si="36"/>
        <v>0</v>
      </c>
      <c r="S486">
        <f t="shared" si="37"/>
        <v>13.545454545454545</v>
      </c>
      <c r="T486" t="s">
        <v>8309</v>
      </c>
      <c r="U486" t="s">
        <v>8315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8">
        <f t="shared" si="39"/>
        <v>41381.297442129631</v>
      </c>
      <c r="L487">
        <f t="shared" si="38"/>
        <v>2013</v>
      </c>
      <c r="M487" s="8">
        <f t="shared" si="40"/>
        <v>41411.297442129631</v>
      </c>
      <c r="N487" t="b">
        <v>0</v>
      </c>
      <c r="O487">
        <v>125</v>
      </c>
      <c r="P487" t="b">
        <v>0</v>
      </c>
      <c r="Q487" t="s">
        <v>8270</v>
      </c>
      <c r="R487">
        <f t="shared" si="36"/>
        <v>22</v>
      </c>
      <c r="S487">
        <f t="shared" si="37"/>
        <v>66.520080000000007</v>
      </c>
      <c r="T487" t="s">
        <v>8309</v>
      </c>
      <c r="U487" t="s">
        <v>8315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8">
        <f t="shared" si="39"/>
        <v>41761.734247685185</v>
      </c>
      <c r="L488">
        <f t="shared" si="38"/>
        <v>2014</v>
      </c>
      <c r="M488" s="8">
        <f t="shared" si="40"/>
        <v>41791.734247685185</v>
      </c>
      <c r="N488" t="b">
        <v>0</v>
      </c>
      <c r="O488">
        <v>1</v>
      </c>
      <c r="P488" t="b">
        <v>0</v>
      </c>
      <c r="Q488" t="s">
        <v>8270</v>
      </c>
      <c r="R488">
        <f t="shared" si="36"/>
        <v>0</v>
      </c>
      <c r="S488">
        <f t="shared" si="37"/>
        <v>50</v>
      </c>
      <c r="T488" t="s">
        <v>8309</v>
      </c>
      <c r="U488" t="s">
        <v>8315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8">
        <f t="shared" si="39"/>
        <v>42669.386504629627</v>
      </c>
      <c r="L489">
        <f t="shared" si="38"/>
        <v>2016</v>
      </c>
      <c r="M489" s="8">
        <f t="shared" si="40"/>
        <v>42729.428171296291</v>
      </c>
      <c r="N489" t="b">
        <v>0</v>
      </c>
      <c r="O489">
        <v>0</v>
      </c>
      <c r="P489" t="b">
        <v>0</v>
      </c>
      <c r="Q489" t="s">
        <v>8270</v>
      </c>
      <c r="R489">
        <f t="shared" si="36"/>
        <v>0</v>
      </c>
      <c r="S489" t="e">
        <f t="shared" si="37"/>
        <v>#DIV/0!</v>
      </c>
      <c r="T489" t="s">
        <v>8309</v>
      </c>
      <c r="U489" t="s">
        <v>8315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8">
        <f t="shared" si="39"/>
        <v>42713.84606481481</v>
      </c>
      <c r="L490">
        <f t="shared" si="38"/>
        <v>2016</v>
      </c>
      <c r="M490" s="8">
        <f t="shared" si="40"/>
        <v>42743.84606481481</v>
      </c>
      <c r="N490" t="b">
        <v>0</v>
      </c>
      <c r="O490">
        <v>0</v>
      </c>
      <c r="P490" t="b">
        <v>0</v>
      </c>
      <c r="Q490" t="s">
        <v>8270</v>
      </c>
      <c r="R490">
        <f t="shared" si="36"/>
        <v>0</v>
      </c>
      <c r="S490" t="e">
        <f t="shared" si="37"/>
        <v>#DIV/0!</v>
      </c>
      <c r="T490" t="s">
        <v>8309</v>
      </c>
      <c r="U490" t="s">
        <v>8315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8">
        <f t="shared" si="39"/>
        <v>40882.273333333331</v>
      </c>
      <c r="L491">
        <f t="shared" si="38"/>
        <v>2011</v>
      </c>
      <c r="M491" s="8">
        <f t="shared" si="40"/>
        <v>40913.272916666661</v>
      </c>
      <c r="N491" t="b">
        <v>0</v>
      </c>
      <c r="O491">
        <v>3</v>
      </c>
      <c r="P491" t="b">
        <v>0</v>
      </c>
      <c r="Q491" t="s">
        <v>8270</v>
      </c>
      <c r="R491">
        <f t="shared" si="36"/>
        <v>0</v>
      </c>
      <c r="S491">
        <f t="shared" si="37"/>
        <v>71.666666666666671</v>
      </c>
      <c r="T491" t="s">
        <v>8309</v>
      </c>
      <c r="U491" t="s">
        <v>8315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8">
        <f t="shared" si="39"/>
        <v>41113.760243055549</v>
      </c>
      <c r="L492">
        <f t="shared" si="38"/>
        <v>2012</v>
      </c>
      <c r="M492" s="8">
        <f t="shared" si="40"/>
        <v>41143.760243055549</v>
      </c>
      <c r="N492" t="b">
        <v>0</v>
      </c>
      <c r="O492">
        <v>0</v>
      </c>
      <c r="P492" t="b">
        <v>0</v>
      </c>
      <c r="Q492" t="s">
        <v>8270</v>
      </c>
      <c r="R492">
        <f t="shared" si="36"/>
        <v>0</v>
      </c>
      <c r="S492" t="e">
        <f t="shared" si="37"/>
        <v>#DIV/0!</v>
      </c>
      <c r="T492" t="s">
        <v>8309</v>
      </c>
      <c r="U492" t="s">
        <v>8315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8">
        <f t="shared" si="39"/>
        <v>42366.774293981478</v>
      </c>
      <c r="L493">
        <f t="shared" si="38"/>
        <v>2015</v>
      </c>
      <c r="M493" s="8">
        <f t="shared" si="40"/>
        <v>42396.774293981478</v>
      </c>
      <c r="N493" t="b">
        <v>0</v>
      </c>
      <c r="O493">
        <v>0</v>
      </c>
      <c r="P493" t="b">
        <v>0</v>
      </c>
      <c r="Q493" t="s">
        <v>8270</v>
      </c>
      <c r="R493">
        <f t="shared" si="36"/>
        <v>0</v>
      </c>
      <c r="S493" t="e">
        <f t="shared" si="37"/>
        <v>#DIV/0!</v>
      </c>
      <c r="T493" t="s">
        <v>8309</v>
      </c>
      <c r="U493" t="s">
        <v>8315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8">
        <f t="shared" si="39"/>
        <v>42595.826736111114</v>
      </c>
      <c r="L494">
        <f t="shared" si="38"/>
        <v>2016</v>
      </c>
      <c r="M494" s="8">
        <f t="shared" si="40"/>
        <v>42655.826736111114</v>
      </c>
      <c r="N494" t="b">
        <v>0</v>
      </c>
      <c r="O494">
        <v>0</v>
      </c>
      <c r="P494" t="b">
        <v>0</v>
      </c>
      <c r="Q494" t="s">
        <v>8270</v>
      </c>
      <c r="R494">
        <f t="shared" si="36"/>
        <v>0</v>
      </c>
      <c r="S494" t="e">
        <f t="shared" si="37"/>
        <v>#DIV/0!</v>
      </c>
      <c r="T494" t="s">
        <v>8309</v>
      </c>
      <c r="U494" t="s">
        <v>8315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8">
        <f t="shared" si="39"/>
        <v>42114.517800925925</v>
      </c>
      <c r="L495">
        <f t="shared" si="38"/>
        <v>2015</v>
      </c>
      <c r="M495" s="8">
        <f t="shared" si="40"/>
        <v>42144.517800925925</v>
      </c>
      <c r="N495" t="b">
        <v>0</v>
      </c>
      <c r="O495">
        <v>0</v>
      </c>
      <c r="P495" t="b">
        <v>0</v>
      </c>
      <c r="Q495" t="s">
        <v>8270</v>
      </c>
      <c r="R495">
        <f t="shared" si="36"/>
        <v>0</v>
      </c>
      <c r="S495" t="e">
        <f t="shared" si="37"/>
        <v>#DIV/0!</v>
      </c>
      <c r="T495" t="s">
        <v>8309</v>
      </c>
      <c r="U495" t="s">
        <v>8315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8">
        <f t="shared" si="39"/>
        <v>41799.62228009259</v>
      </c>
      <c r="L496">
        <f t="shared" si="38"/>
        <v>2014</v>
      </c>
      <c r="M496" s="8">
        <f t="shared" si="40"/>
        <v>41822.916666666664</v>
      </c>
      <c r="N496" t="b">
        <v>0</v>
      </c>
      <c r="O496">
        <v>3</v>
      </c>
      <c r="P496" t="b">
        <v>0</v>
      </c>
      <c r="Q496" t="s">
        <v>8270</v>
      </c>
      <c r="R496">
        <f t="shared" si="36"/>
        <v>0</v>
      </c>
      <c r="S496">
        <f t="shared" si="37"/>
        <v>10.333333333333334</v>
      </c>
      <c r="T496" t="s">
        <v>8309</v>
      </c>
      <c r="U496" t="s">
        <v>8315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8">
        <f t="shared" si="39"/>
        <v>42171.619270833333</v>
      </c>
      <c r="L497">
        <f t="shared" si="38"/>
        <v>2015</v>
      </c>
      <c r="M497" s="8">
        <f t="shared" si="40"/>
        <v>42201.619270833333</v>
      </c>
      <c r="N497" t="b">
        <v>0</v>
      </c>
      <c r="O497">
        <v>0</v>
      </c>
      <c r="P497" t="b">
        <v>0</v>
      </c>
      <c r="Q497" t="s">
        <v>8270</v>
      </c>
      <c r="R497">
        <f t="shared" si="36"/>
        <v>0</v>
      </c>
      <c r="S497" t="e">
        <f t="shared" si="37"/>
        <v>#DIV/0!</v>
      </c>
      <c r="T497" t="s">
        <v>8309</v>
      </c>
      <c r="U497" t="s">
        <v>8315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8">
        <f t="shared" si="39"/>
        <v>41620.723078703704</v>
      </c>
      <c r="L498">
        <f t="shared" si="38"/>
        <v>2013</v>
      </c>
      <c r="M498" s="8">
        <f t="shared" si="40"/>
        <v>41680.723078703704</v>
      </c>
      <c r="N498" t="b">
        <v>0</v>
      </c>
      <c r="O498">
        <v>1</v>
      </c>
      <c r="P498" t="b">
        <v>0</v>
      </c>
      <c r="Q498" t="s">
        <v>8270</v>
      </c>
      <c r="R498">
        <f t="shared" si="36"/>
        <v>0</v>
      </c>
      <c r="S498">
        <f t="shared" si="37"/>
        <v>1</v>
      </c>
      <c r="T498" t="s">
        <v>8309</v>
      </c>
      <c r="U498" t="s">
        <v>8315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8">
        <f t="shared" si="39"/>
        <v>41944.829456018517</v>
      </c>
      <c r="L499">
        <f t="shared" si="38"/>
        <v>2014</v>
      </c>
      <c r="M499" s="8">
        <f t="shared" si="40"/>
        <v>41997.999999999993</v>
      </c>
      <c r="N499" t="b">
        <v>0</v>
      </c>
      <c r="O499">
        <v>3</v>
      </c>
      <c r="P499" t="b">
        <v>0</v>
      </c>
      <c r="Q499" t="s">
        <v>8270</v>
      </c>
      <c r="R499">
        <f t="shared" si="36"/>
        <v>1</v>
      </c>
      <c r="S499">
        <f t="shared" si="37"/>
        <v>10</v>
      </c>
      <c r="T499" t="s">
        <v>8309</v>
      </c>
      <c r="U499" t="s">
        <v>8315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8">
        <f t="shared" si="39"/>
        <v>40858.553807870368</v>
      </c>
      <c r="L500">
        <f t="shared" si="38"/>
        <v>2011</v>
      </c>
      <c r="M500" s="8">
        <f t="shared" si="40"/>
        <v>40900.553807870368</v>
      </c>
      <c r="N500" t="b">
        <v>0</v>
      </c>
      <c r="O500">
        <v>22</v>
      </c>
      <c r="P500" t="b">
        <v>0</v>
      </c>
      <c r="Q500" t="s">
        <v>8270</v>
      </c>
      <c r="R500">
        <f t="shared" si="36"/>
        <v>5</v>
      </c>
      <c r="S500">
        <f t="shared" si="37"/>
        <v>136.09090909090909</v>
      </c>
      <c r="T500" t="s">
        <v>8309</v>
      </c>
      <c r="U500" t="s">
        <v>8315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8">
        <f t="shared" si="39"/>
        <v>40043.687129629623</v>
      </c>
      <c r="L501">
        <f t="shared" si="38"/>
        <v>2009</v>
      </c>
      <c r="M501" s="8">
        <f t="shared" si="40"/>
        <v>40098.665972222218</v>
      </c>
      <c r="N501" t="b">
        <v>0</v>
      </c>
      <c r="O501">
        <v>26</v>
      </c>
      <c r="P501" t="b">
        <v>0</v>
      </c>
      <c r="Q501" t="s">
        <v>8270</v>
      </c>
      <c r="R501">
        <f t="shared" si="36"/>
        <v>10</v>
      </c>
      <c r="S501">
        <f t="shared" si="37"/>
        <v>73.461538461538467</v>
      </c>
      <c r="T501" t="s">
        <v>8309</v>
      </c>
      <c r="U501" t="s">
        <v>8315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8">
        <f t="shared" si="39"/>
        <v>40247.677673611106</v>
      </c>
      <c r="L502">
        <f t="shared" si="38"/>
        <v>2010</v>
      </c>
      <c r="M502" s="8">
        <f t="shared" si="40"/>
        <v>40306.719444444439</v>
      </c>
      <c r="N502" t="b">
        <v>0</v>
      </c>
      <c r="O502">
        <v>4</v>
      </c>
      <c r="P502" t="b">
        <v>0</v>
      </c>
      <c r="Q502" t="s">
        <v>8270</v>
      </c>
      <c r="R502">
        <f t="shared" si="36"/>
        <v>3</v>
      </c>
      <c r="S502">
        <f t="shared" si="37"/>
        <v>53.75</v>
      </c>
      <c r="T502" t="s">
        <v>8309</v>
      </c>
      <c r="U502" t="s">
        <v>8315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8">
        <f t="shared" si="39"/>
        <v>40703.026053240741</v>
      </c>
      <c r="L503">
        <f t="shared" si="38"/>
        <v>2011</v>
      </c>
      <c r="M503" s="8">
        <f t="shared" si="40"/>
        <v>40733.026053240741</v>
      </c>
      <c r="N503" t="b">
        <v>0</v>
      </c>
      <c r="O503">
        <v>0</v>
      </c>
      <c r="P503" t="b">
        <v>0</v>
      </c>
      <c r="Q503" t="s">
        <v>8270</v>
      </c>
      <c r="R503">
        <f t="shared" si="36"/>
        <v>0</v>
      </c>
      <c r="S503" t="e">
        <f t="shared" si="37"/>
        <v>#DIV/0!</v>
      </c>
      <c r="T503" t="s">
        <v>8309</v>
      </c>
      <c r="U503" t="s">
        <v>8315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8">
        <f t="shared" si="39"/>
        <v>40956.345196759255</v>
      </c>
      <c r="L504">
        <f t="shared" si="38"/>
        <v>2012</v>
      </c>
      <c r="M504" s="8">
        <f t="shared" si="40"/>
        <v>40986.303530092591</v>
      </c>
      <c r="N504" t="b">
        <v>0</v>
      </c>
      <c r="O504">
        <v>4</v>
      </c>
      <c r="P504" t="b">
        <v>0</v>
      </c>
      <c r="Q504" t="s">
        <v>8270</v>
      </c>
      <c r="R504">
        <f t="shared" si="36"/>
        <v>1</v>
      </c>
      <c r="S504">
        <f t="shared" si="37"/>
        <v>57.5</v>
      </c>
      <c r="T504" t="s">
        <v>8309</v>
      </c>
      <c r="U504" t="s">
        <v>8315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8">
        <f t="shared" si="39"/>
        <v>41991.318321759252</v>
      </c>
      <c r="L505">
        <f t="shared" si="38"/>
        <v>2014</v>
      </c>
      <c r="M505" s="8">
        <f t="shared" si="40"/>
        <v>42021.318321759252</v>
      </c>
      <c r="N505" t="b">
        <v>0</v>
      </c>
      <c r="O505">
        <v>9</v>
      </c>
      <c r="P505" t="b">
        <v>0</v>
      </c>
      <c r="Q505" t="s">
        <v>8270</v>
      </c>
      <c r="R505">
        <f t="shared" si="36"/>
        <v>2</v>
      </c>
      <c r="S505">
        <f t="shared" si="37"/>
        <v>12.666666666666666</v>
      </c>
      <c r="T505" t="s">
        <v>8309</v>
      </c>
      <c r="U505" t="s">
        <v>8315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8">
        <f t="shared" si="39"/>
        <v>40949.775312499994</v>
      </c>
      <c r="L506">
        <f t="shared" si="38"/>
        <v>2012</v>
      </c>
      <c r="M506" s="8">
        <f t="shared" si="40"/>
        <v>41009.73364583333</v>
      </c>
      <c r="N506" t="b">
        <v>0</v>
      </c>
      <c r="O506">
        <v>5</v>
      </c>
      <c r="P506" t="b">
        <v>0</v>
      </c>
      <c r="Q506" t="s">
        <v>8270</v>
      </c>
      <c r="R506">
        <f t="shared" si="36"/>
        <v>1</v>
      </c>
      <c r="S506">
        <f t="shared" si="37"/>
        <v>67</v>
      </c>
      <c r="T506" t="s">
        <v>8309</v>
      </c>
      <c r="U506" t="s">
        <v>8315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8">
        <f t="shared" si="39"/>
        <v>42317.889884259253</v>
      </c>
      <c r="L507">
        <f t="shared" si="38"/>
        <v>2015</v>
      </c>
      <c r="M507" s="8">
        <f t="shared" si="40"/>
        <v>42362.889884259253</v>
      </c>
      <c r="N507" t="b">
        <v>0</v>
      </c>
      <c r="O507">
        <v>14</v>
      </c>
      <c r="P507" t="b">
        <v>0</v>
      </c>
      <c r="Q507" t="s">
        <v>8270</v>
      </c>
      <c r="R507">
        <f t="shared" si="36"/>
        <v>0</v>
      </c>
      <c r="S507">
        <f t="shared" si="37"/>
        <v>3.7142857142857144</v>
      </c>
      <c r="T507" t="s">
        <v>8309</v>
      </c>
      <c r="U507" t="s">
        <v>8315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8">
        <f t="shared" si="39"/>
        <v>41466.343981481477</v>
      </c>
      <c r="L508">
        <f t="shared" si="38"/>
        <v>2013</v>
      </c>
      <c r="M508" s="8">
        <f t="shared" si="40"/>
        <v>41496.343981481477</v>
      </c>
      <c r="N508" t="b">
        <v>0</v>
      </c>
      <c r="O508">
        <v>1</v>
      </c>
      <c r="P508" t="b">
        <v>0</v>
      </c>
      <c r="Q508" t="s">
        <v>8270</v>
      </c>
      <c r="R508">
        <f t="shared" si="36"/>
        <v>0</v>
      </c>
      <c r="S508">
        <f t="shared" si="37"/>
        <v>250</v>
      </c>
      <c r="T508" t="s">
        <v>8309</v>
      </c>
      <c r="U508" t="s">
        <v>8315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8">
        <f t="shared" si="39"/>
        <v>41156.750659722216</v>
      </c>
      <c r="L509">
        <f t="shared" si="38"/>
        <v>2012</v>
      </c>
      <c r="M509" s="8">
        <f t="shared" si="40"/>
        <v>41201.750659722216</v>
      </c>
      <c r="N509" t="b">
        <v>0</v>
      </c>
      <c r="O509">
        <v>10</v>
      </c>
      <c r="P509" t="b">
        <v>0</v>
      </c>
      <c r="Q509" t="s">
        <v>8270</v>
      </c>
      <c r="R509">
        <f t="shared" si="36"/>
        <v>3</v>
      </c>
      <c r="S509">
        <f t="shared" si="37"/>
        <v>64</v>
      </c>
      <c r="T509" t="s">
        <v>8309</v>
      </c>
      <c r="U509" t="s">
        <v>8315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8">
        <f t="shared" si="39"/>
        <v>40994.815983796296</v>
      </c>
      <c r="L510">
        <f t="shared" si="38"/>
        <v>2012</v>
      </c>
      <c r="M510" s="8">
        <f t="shared" si="40"/>
        <v>41054.384722222218</v>
      </c>
      <c r="N510" t="b">
        <v>0</v>
      </c>
      <c r="O510">
        <v>3</v>
      </c>
      <c r="P510" t="b">
        <v>0</v>
      </c>
      <c r="Q510" t="s">
        <v>8270</v>
      </c>
      <c r="R510">
        <f t="shared" si="36"/>
        <v>1</v>
      </c>
      <c r="S510">
        <f t="shared" si="37"/>
        <v>133.33333333333334</v>
      </c>
      <c r="T510" t="s">
        <v>8309</v>
      </c>
      <c r="U510" t="s">
        <v>8315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8">
        <f t="shared" si="39"/>
        <v>42153.423263888886</v>
      </c>
      <c r="L511">
        <f t="shared" si="38"/>
        <v>2015</v>
      </c>
      <c r="M511" s="8">
        <f t="shared" si="40"/>
        <v>42183.423263888886</v>
      </c>
      <c r="N511" t="b">
        <v>0</v>
      </c>
      <c r="O511">
        <v>1</v>
      </c>
      <c r="P511" t="b">
        <v>0</v>
      </c>
      <c r="Q511" t="s">
        <v>8270</v>
      </c>
      <c r="R511">
        <f t="shared" si="36"/>
        <v>0</v>
      </c>
      <c r="S511">
        <f t="shared" si="37"/>
        <v>10</v>
      </c>
      <c r="T511" t="s">
        <v>8309</v>
      </c>
      <c r="U511" t="s">
        <v>8315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8">
        <f t="shared" si="39"/>
        <v>42399.968043981477</v>
      </c>
      <c r="L512">
        <f t="shared" si="38"/>
        <v>2016</v>
      </c>
      <c r="M512" s="8">
        <f t="shared" si="40"/>
        <v>42429.968043981477</v>
      </c>
      <c r="N512" t="b">
        <v>0</v>
      </c>
      <c r="O512">
        <v>0</v>
      </c>
      <c r="P512" t="b">
        <v>0</v>
      </c>
      <c r="Q512" t="s">
        <v>8270</v>
      </c>
      <c r="R512">
        <f t="shared" si="36"/>
        <v>0</v>
      </c>
      <c r="S512" t="e">
        <f t="shared" si="37"/>
        <v>#DIV/0!</v>
      </c>
      <c r="T512" t="s">
        <v>8309</v>
      </c>
      <c r="U512" t="s">
        <v>8315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8">
        <f t="shared" si="39"/>
        <v>41340.09469907407</v>
      </c>
      <c r="L513">
        <f t="shared" si="38"/>
        <v>2013</v>
      </c>
      <c r="M513" s="8">
        <f t="shared" si="40"/>
        <v>41370.053032407406</v>
      </c>
      <c r="N513" t="b">
        <v>0</v>
      </c>
      <c r="O513">
        <v>5</v>
      </c>
      <c r="P513" t="b">
        <v>0</v>
      </c>
      <c r="Q513" t="s">
        <v>8270</v>
      </c>
      <c r="R513">
        <f t="shared" si="36"/>
        <v>3</v>
      </c>
      <c r="S513">
        <f t="shared" si="37"/>
        <v>30</v>
      </c>
      <c r="T513" t="s">
        <v>8309</v>
      </c>
      <c r="U513" t="s">
        <v>8315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8">
        <f t="shared" si="39"/>
        <v>42649.533877314818</v>
      </c>
      <c r="L514">
        <f t="shared" si="38"/>
        <v>2016</v>
      </c>
      <c r="M514" s="8">
        <f t="shared" si="40"/>
        <v>42694.575543981475</v>
      </c>
      <c r="N514" t="b">
        <v>0</v>
      </c>
      <c r="O514">
        <v>2</v>
      </c>
      <c r="P514" t="b">
        <v>0</v>
      </c>
      <c r="Q514" t="s">
        <v>8270</v>
      </c>
      <c r="R514">
        <f t="shared" ref="R514:R577" si="41">ROUND(E514/D514*100,0)</f>
        <v>0</v>
      </c>
      <c r="S514">
        <f t="shared" ref="S514:S577" si="42">E514/O514</f>
        <v>5.5</v>
      </c>
      <c r="T514" t="s">
        <v>8309</v>
      </c>
      <c r="U514" t="s">
        <v>8315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8">
        <f t="shared" si="39"/>
        <v>42552.445659722223</v>
      </c>
      <c r="L515">
        <f t="shared" ref="L515:L578" si="43">YEAR(K515)</f>
        <v>2016</v>
      </c>
      <c r="M515" s="8">
        <f t="shared" si="40"/>
        <v>42597.083333333336</v>
      </c>
      <c r="N515" t="b">
        <v>0</v>
      </c>
      <c r="O515">
        <v>68</v>
      </c>
      <c r="P515" t="b">
        <v>0</v>
      </c>
      <c r="Q515" t="s">
        <v>8270</v>
      </c>
      <c r="R515">
        <f t="shared" si="41"/>
        <v>14</v>
      </c>
      <c r="S515">
        <f t="shared" si="42"/>
        <v>102.38235294117646</v>
      </c>
      <c r="T515" t="s">
        <v>8309</v>
      </c>
      <c r="U515" t="s">
        <v>8315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8">
        <f t="shared" si="39"/>
        <v>41830.405636574069</v>
      </c>
      <c r="L516">
        <f t="shared" si="43"/>
        <v>2014</v>
      </c>
      <c r="M516" s="8">
        <f t="shared" si="40"/>
        <v>41860.405636574069</v>
      </c>
      <c r="N516" t="b">
        <v>0</v>
      </c>
      <c r="O516">
        <v>3</v>
      </c>
      <c r="P516" t="b">
        <v>0</v>
      </c>
      <c r="Q516" t="s">
        <v>8270</v>
      </c>
      <c r="R516">
        <f t="shared" si="41"/>
        <v>3</v>
      </c>
      <c r="S516">
        <f t="shared" si="42"/>
        <v>16.666666666666668</v>
      </c>
      <c r="T516" t="s">
        <v>8309</v>
      </c>
      <c r="U516" t="s">
        <v>8315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8">
        <f t="shared" ref="K517:K580" si="44">(J517/86400)+25569+(-5/24)</f>
        <v>42327.282418981478</v>
      </c>
      <c r="L517">
        <f t="shared" si="43"/>
        <v>2015</v>
      </c>
      <c r="M517" s="8">
        <f t="shared" si="40"/>
        <v>42367.282418981478</v>
      </c>
      <c r="N517" t="b">
        <v>0</v>
      </c>
      <c r="O517">
        <v>34</v>
      </c>
      <c r="P517" t="b">
        <v>0</v>
      </c>
      <c r="Q517" t="s">
        <v>8270</v>
      </c>
      <c r="R517">
        <f t="shared" si="41"/>
        <v>25</v>
      </c>
      <c r="S517">
        <f t="shared" si="42"/>
        <v>725.02941176470586</v>
      </c>
      <c r="T517" t="s">
        <v>8309</v>
      </c>
      <c r="U517" t="s">
        <v>8315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8">
        <f t="shared" si="44"/>
        <v>42091.570370370369</v>
      </c>
      <c r="L518">
        <f t="shared" si="43"/>
        <v>2015</v>
      </c>
      <c r="M518" s="8">
        <f t="shared" si="40"/>
        <v>42151.570370370369</v>
      </c>
      <c r="N518" t="b">
        <v>0</v>
      </c>
      <c r="O518">
        <v>0</v>
      </c>
      <c r="P518" t="b">
        <v>0</v>
      </c>
      <c r="Q518" t="s">
        <v>8270</v>
      </c>
      <c r="R518">
        <f t="shared" si="41"/>
        <v>0</v>
      </c>
      <c r="S518" t="e">
        <f t="shared" si="42"/>
        <v>#DIV/0!</v>
      </c>
      <c r="T518" t="s">
        <v>8309</v>
      </c>
      <c r="U518" t="s">
        <v>8315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8">
        <f t="shared" si="44"/>
        <v>42738.406956018516</v>
      </c>
      <c r="L519">
        <f t="shared" si="43"/>
        <v>2017</v>
      </c>
      <c r="M519" s="8">
        <f t="shared" si="40"/>
        <v>42768.406956018516</v>
      </c>
      <c r="N519" t="b">
        <v>0</v>
      </c>
      <c r="O519">
        <v>3</v>
      </c>
      <c r="P519" t="b">
        <v>0</v>
      </c>
      <c r="Q519" t="s">
        <v>8270</v>
      </c>
      <c r="R519">
        <f t="shared" si="41"/>
        <v>1</v>
      </c>
      <c r="S519">
        <f t="shared" si="42"/>
        <v>68.333333333333329</v>
      </c>
      <c r="T519" t="s">
        <v>8309</v>
      </c>
      <c r="U519" t="s">
        <v>8315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8">
        <f t="shared" si="44"/>
        <v>42223.407685185179</v>
      </c>
      <c r="L520">
        <f t="shared" si="43"/>
        <v>2015</v>
      </c>
      <c r="M520" s="8">
        <f t="shared" si="40"/>
        <v>42253.406944444439</v>
      </c>
      <c r="N520" t="b">
        <v>0</v>
      </c>
      <c r="O520">
        <v>0</v>
      </c>
      <c r="P520" t="b">
        <v>0</v>
      </c>
      <c r="Q520" t="s">
        <v>8270</v>
      </c>
      <c r="R520">
        <f t="shared" si="41"/>
        <v>0</v>
      </c>
      <c r="S520" t="e">
        <f t="shared" si="42"/>
        <v>#DIV/0!</v>
      </c>
      <c r="T520" t="s">
        <v>8309</v>
      </c>
      <c r="U520" t="s">
        <v>8315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8">
        <f t="shared" si="44"/>
        <v>41218.183113425919</v>
      </c>
      <c r="L521">
        <f t="shared" si="43"/>
        <v>2012</v>
      </c>
      <c r="M521" s="8">
        <f t="shared" si="40"/>
        <v>41248.183113425919</v>
      </c>
      <c r="N521" t="b">
        <v>0</v>
      </c>
      <c r="O521">
        <v>70</v>
      </c>
      <c r="P521" t="b">
        <v>0</v>
      </c>
      <c r="Q521" t="s">
        <v>8270</v>
      </c>
      <c r="R521">
        <f t="shared" si="41"/>
        <v>23</v>
      </c>
      <c r="S521">
        <f t="shared" si="42"/>
        <v>39.228571428571428</v>
      </c>
      <c r="T521" t="s">
        <v>8309</v>
      </c>
      <c r="U521" t="s">
        <v>8315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8">
        <f t="shared" si="44"/>
        <v>42318.493761574071</v>
      </c>
      <c r="L522">
        <f t="shared" si="43"/>
        <v>2015</v>
      </c>
      <c r="M522" s="8">
        <f t="shared" si="40"/>
        <v>42348.493761574071</v>
      </c>
      <c r="N522" t="b">
        <v>0</v>
      </c>
      <c r="O522">
        <v>34</v>
      </c>
      <c r="P522" t="b">
        <v>1</v>
      </c>
      <c r="Q522" t="s">
        <v>8271</v>
      </c>
      <c r="R522">
        <f t="shared" si="41"/>
        <v>102</v>
      </c>
      <c r="S522">
        <f t="shared" si="42"/>
        <v>150.14705882352942</v>
      </c>
      <c r="T522" t="s">
        <v>8316</v>
      </c>
      <c r="U522" t="s">
        <v>8317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8">
        <f t="shared" si="44"/>
        <v>42645.884479166663</v>
      </c>
      <c r="L523">
        <f t="shared" si="43"/>
        <v>2016</v>
      </c>
      <c r="M523" s="8">
        <f t="shared" si="40"/>
        <v>42674.999305555553</v>
      </c>
      <c r="N523" t="b">
        <v>0</v>
      </c>
      <c r="O523">
        <v>56</v>
      </c>
      <c r="P523" t="b">
        <v>1</v>
      </c>
      <c r="Q523" t="s">
        <v>8271</v>
      </c>
      <c r="R523">
        <f t="shared" si="41"/>
        <v>105</v>
      </c>
      <c r="S523">
        <f t="shared" si="42"/>
        <v>93.428571428571431</v>
      </c>
      <c r="T523" t="s">
        <v>8316</v>
      </c>
      <c r="U523" t="s">
        <v>8317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8">
        <f t="shared" si="44"/>
        <v>42429.832465277774</v>
      </c>
      <c r="L524">
        <f t="shared" si="43"/>
        <v>2016</v>
      </c>
      <c r="M524" s="8">
        <f t="shared" si="40"/>
        <v>42449.790798611109</v>
      </c>
      <c r="N524" t="b">
        <v>0</v>
      </c>
      <c r="O524">
        <v>31</v>
      </c>
      <c r="P524" t="b">
        <v>1</v>
      </c>
      <c r="Q524" t="s">
        <v>8271</v>
      </c>
      <c r="R524">
        <f t="shared" si="41"/>
        <v>115</v>
      </c>
      <c r="S524">
        <f t="shared" si="42"/>
        <v>110.96774193548387</v>
      </c>
      <c r="T524" t="s">
        <v>8316</v>
      </c>
      <c r="U524" t="s">
        <v>8317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8">
        <f t="shared" si="44"/>
        <v>42237.924490740734</v>
      </c>
      <c r="L525">
        <f t="shared" si="43"/>
        <v>2015</v>
      </c>
      <c r="M525" s="8">
        <f t="shared" ref="M525:M588" si="45">(I525/86400)+25569+(-5/24)</f>
        <v>42267.924490740734</v>
      </c>
      <c r="N525" t="b">
        <v>0</v>
      </c>
      <c r="O525">
        <v>84</v>
      </c>
      <c r="P525" t="b">
        <v>1</v>
      </c>
      <c r="Q525" t="s">
        <v>8271</v>
      </c>
      <c r="R525">
        <f t="shared" si="41"/>
        <v>121</v>
      </c>
      <c r="S525">
        <f t="shared" si="42"/>
        <v>71.785714285714292</v>
      </c>
      <c r="T525" t="s">
        <v>8316</v>
      </c>
      <c r="U525" t="s">
        <v>8317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8">
        <f t="shared" si="44"/>
        <v>42492.508900462963</v>
      </c>
      <c r="L526">
        <f t="shared" si="43"/>
        <v>2016</v>
      </c>
      <c r="M526" s="8">
        <f t="shared" si="45"/>
        <v>42522.508900462963</v>
      </c>
      <c r="N526" t="b">
        <v>0</v>
      </c>
      <c r="O526">
        <v>130</v>
      </c>
      <c r="P526" t="b">
        <v>1</v>
      </c>
      <c r="Q526" t="s">
        <v>8271</v>
      </c>
      <c r="R526">
        <f t="shared" si="41"/>
        <v>109</v>
      </c>
      <c r="S526">
        <f t="shared" si="42"/>
        <v>29.258076923076924</v>
      </c>
      <c r="T526" t="s">
        <v>8316</v>
      </c>
      <c r="U526" t="s">
        <v>8317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8">
        <f t="shared" si="44"/>
        <v>41850.192604166667</v>
      </c>
      <c r="L527">
        <f t="shared" si="43"/>
        <v>2014</v>
      </c>
      <c r="M527" s="8">
        <f t="shared" si="45"/>
        <v>41895.192604166667</v>
      </c>
      <c r="N527" t="b">
        <v>0</v>
      </c>
      <c r="O527">
        <v>12</v>
      </c>
      <c r="P527" t="b">
        <v>1</v>
      </c>
      <c r="Q527" t="s">
        <v>8271</v>
      </c>
      <c r="R527">
        <f t="shared" si="41"/>
        <v>100</v>
      </c>
      <c r="S527">
        <f t="shared" si="42"/>
        <v>1000</v>
      </c>
      <c r="T527" t="s">
        <v>8316</v>
      </c>
      <c r="U527" t="s">
        <v>8317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8">
        <f t="shared" si="44"/>
        <v>42192.383611111109</v>
      </c>
      <c r="L528">
        <f t="shared" si="43"/>
        <v>2015</v>
      </c>
      <c r="M528" s="8">
        <f t="shared" si="45"/>
        <v>42223.499999999993</v>
      </c>
      <c r="N528" t="b">
        <v>0</v>
      </c>
      <c r="O528">
        <v>23</v>
      </c>
      <c r="P528" t="b">
        <v>1</v>
      </c>
      <c r="Q528" t="s">
        <v>8271</v>
      </c>
      <c r="R528">
        <f t="shared" si="41"/>
        <v>114</v>
      </c>
      <c r="S528">
        <f t="shared" si="42"/>
        <v>74.347826086956516</v>
      </c>
      <c r="T528" t="s">
        <v>8316</v>
      </c>
      <c r="U528" t="s">
        <v>8317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8">
        <f t="shared" si="44"/>
        <v>42752.997291666667</v>
      </c>
      <c r="L529">
        <f t="shared" si="43"/>
        <v>2017</v>
      </c>
      <c r="M529" s="8">
        <f t="shared" si="45"/>
        <v>42783.461805555555</v>
      </c>
      <c r="N529" t="b">
        <v>0</v>
      </c>
      <c r="O529">
        <v>158</v>
      </c>
      <c r="P529" t="b">
        <v>1</v>
      </c>
      <c r="Q529" t="s">
        <v>8271</v>
      </c>
      <c r="R529">
        <f t="shared" si="41"/>
        <v>101</v>
      </c>
      <c r="S529">
        <f t="shared" si="42"/>
        <v>63.829113924050631</v>
      </c>
      <c r="T529" t="s">
        <v>8316</v>
      </c>
      <c r="U529" t="s">
        <v>8317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8">
        <f t="shared" si="44"/>
        <v>42155.71188657407</v>
      </c>
      <c r="L530">
        <f t="shared" si="43"/>
        <v>2015</v>
      </c>
      <c r="M530" s="8">
        <f t="shared" si="45"/>
        <v>42176.680555555555</v>
      </c>
      <c r="N530" t="b">
        <v>0</v>
      </c>
      <c r="O530">
        <v>30</v>
      </c>
      <c r="P530" t="b">
        <v>1</v>
      </c>
      <c r="Q530" t="s">
        <v>8271</v>
      </c>
      <c r="R530">
        <f t="shared" si="41"/>
        <v>116</v>
      </c>
      <c r="S530">
        <f t="shared" si="42"/>
        <v>44.333333333333336</v>
      </c>
      <c r="T530" t="s">
        <v>8316</v>
      </c>
      <c r="U530" t="s">
        <v>8317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8">
        <f t="shared" si="44"/>
        <v>42724.822847222218</v>
      </c>
      <c r="L531">
        <f t="shared" si="43"/>
        <v>2016</v>
      </c>
      <c r="M531" s="8">
        <f t="shared" si="45"/>
        <v>42745.999999999993</v>
      </c>
      <c r="N531" t="b">
        <v>0</v>
      </c>
      <c r="O531">
        <v>18</v>
      </c>
      <c r="P531" t="b">
        <v>1</v>
      </c>
      <c r="Q531" t="s">
        <v>8271</v>
      </c>
      <c r="R531">
        <f t="shared" si="41"/>
        <v>130</v>
      </c>
      <c r="S531">
        <f t="shared" si="42"/>
        <v>86.944444444444443</v>
      </c>
      <c r="T531" t="s">
        <v>8316</v>
      </c>
      <c r="U531" t="s">
        <v>8317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8">
        <f t="shared" si="44"/>
        <v>42157.382731481477</v>
      </c>
      <c r="L532">
        <f t="shared" si="43"/>
        <v>2015</v>
      </c>
      <c r="M532" s="8">
        <f t="shared" si="45"/>
        <v>42178.874999999993</v>
      </c>
      <c r="N532" t="b">
        <v>0</v>
      </c>
      <c r="O532">
        <v>29</v>
      </c>
      <c r="P532" t="b">
        <v>1</v>
      </c>
      <c r="Q532" t="s">
        <v>8271</v>
      </c>
      <c r="R532">
        <f t="shared" si="41"/>
        <v>108</v>
      </c>
      <c r="S532">
        <f t="shared" si="42"/>
        <v>126.55172413793103</v>
      </c>
      <c r="T532" t="s">
        <v>8316</v>
      </c>
      <c r="U532" t="s">
        <v>8317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8">
        <f t="shared" si="44"/>
        <v>42675.856817129628</v>
      </c>
      <c r="L533">
        <f t="shared" si="43"/>
        <v>2016</v>
      </c>
      <c r="M533" s="8">
        <f t="shared" si="45"/>
        <v>42721.082638888889</v>
      </c>
      <c r="N533" t="b">
        <v>0</v>
      </c>
      <c r="O533">
        <v>31</v>
      </c>
      <c r="P533" t="b">
        <v>1</v>
      </c>
      <c r="Q533" t="s">
        <v>8271</v>
      </c>
      <c r="R533">
        <f t="shared" si="41"/>
        <v>100</v>
      </c>
      <c r="S533">
        <f t="shared" si="42"/>
        <v>129.03225806451613</v>
      </c>
      <c r="T533" t="s">
        <v>8316</v>
      </c>
      <c r="U533" t="s">
        <v>8317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8">
        <f t="shared" si="44"/>
        <v>42472.798703703702</v>
      </c>
      <c r="L534">
        <f t="shared" si="43"/>
        <v>2016</v>
      </c>
      <c r="M534" s="8">
        <f t="shared" si="45"/>
        <v>42502.798703703702</v>
      </c>
      <c r="N534" t="b">
        <v>0</v>
      </c>
      <c r="O534">
        <v>173</v>
      </c>
      <c r="P534" t="b">
        <v>1</v>
      </c>
      <c r="Q534" t="s">
        <v>8271</v>
      </c>
      <c r="R534">
        <f t="shared" si="41"/>
        <v>123</v>
      </c>
      <c r="S534">
        <f t="shared" si="42"/>
        <v>71.242774566473983</v>
      </c>
      <c r="T534" t="s">
        <v>8316</v>
      </c>
      <c r="U534" t="s">
        <v>8317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8">
        <f t="shared" si="44"/>
        <v>42482.226446759254</v>
      </c>
      <c r="L535">
        <f t="shared" si="43"/>
        <v>2016</v>
      </c>
      <c r="M535" s="8">
        <f t="shared" si="45"/>
        <v>42506.226446759254</v>
      </c>
      <c r="N535" t="b">
        <v>0</v>
      </c>
      <c r="O535">
        <v>17</v>
      </c>
      <c r="P535" t="b">
        <v>1</v>
      </c>
      <c r="Q535" t="s">
        <v>8271</v>
      </c>
      <c r="R535">
        <f t="shared" si="41"/>
        <v>100</v>
      </c>
      <c r="S535">
        <f t="shared" si="42"/>
        <v>117.88235294117646</v>
      </c>
      <c r="T535" t="s">
        <v>8316</v>
      </c>
      <c r="U535" t="s">
        <v>8317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8">
        <f t="shared" si="44"/>
        <v>42270.602662037032</v>
      </c>
      <c r="L536">
        <f t="shared" si="43"/>
        <v>2015</v>
      </c>
      <c r="M536" s="8">
        <f t="shared" si="45"/>
        <v>42309.749999999993</v>
      </c>
      <c r="N536" t="b">
        <v>0</v>
      </c>
      <c r="O536">
        <v>48</v>
      </c>
      <c r="P536" t="b">
        <v>1</v>
      </c>
      <c r="Q536" t="s">
        <v>8271</v>
      </c>
      <c r="R536">
        <f t="shared" si="41"/>
        <v>105</v>
      </c>
      <c r="S536">
        <f t="shared" si="42"/>
        <v>327.08333333333331</v>
      </c>
      <c r="T536" t="s">
        <v>8316</v>
      </c>
      <c r="U536" t="s">
        <v>8317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8">
        <f t="shared" si="44"/>
        <v>42711.336863425924</v>
      </c>
      <c r="L537">
        <f t="shared" si="43"/>
        <v>2016</v>
      </c>
      <c r="M537" s="8">
        <f t="shared" si="45"/>
        <v>42741.336863425924</v>
      </c>
      <c r="N537" t="b">
        <v>0</v>
      </c>
      <c r="O537">
        <v>59</v>
      </c>
      <c r="P537" t="b">
        <v>1</v>
      </c>
      <c r="Q537" t="s">
        <v>8271</v>
      </c>
      <c r="R537">
        <f t="shared" si="41"/>
        <v>103</v>
      </c>
      <c r="S537">
        <f t="shared" si="42"/>
        <v>34.745762711864408</v>
      </c>
      <c r="T537" t="s">
        <v>8316</v>
      </c>
      <c r="U537" t="s">
        <v>8317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8">
        <f t="shared" si="44"/>
        <v>42179.136655092589</v>
      </c>
      <c r="L538">
        <f t="shared" si="43"/>
        <v>2015</v>
      </c>
      <c r="M538" s="8">
        <f t="shared" si="45"/>
        <v>42219.541666666664</v>
      </c>
      <c r="N538" t="b">
        <v>0</v>
      </c>
      <c r="O538">
        <v>39</v>
      </c>
      <c r="P538" t="b">
        <v>1</v>
      </c>
      <c r="Q538" t="s">
        <v>8271</v>
      </c>
      <c r="R538">
        <f t="shared" si="41"/>
        <v>118</v>
      </c>
      <c r="S538">
        <f t="shared" si="42"/>
        <v>100.06410256410257</v>
      </c>
      <c r="T538" t="s">
        <v>8316</v>
      </c>
      <c r="U538" t="s">
        <v>8317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8">
        <f t="shared" si="44"/>
        <v>42282.560081018521</v>
      </c>
      <c r="L539">
        <f t="shared" si="43"/>
        <v>2015</v>
      </c>
      <c r="M539" s="8">
        <f t="shared" si="45"/>
        <v>42312.601747685178</v>
      </c>
      <c r="N539" t="b">
        <v>0</v>
      </c>
      <c r="O539">
        <v>59</v>
      </c>
      <c r="P539" t="b">
        <v>1</v>
      </c>
      <c r="Q539" t="s">
        <v>8271</v>
      </c>
      <c r="R539">
        <f t="shared" si="41"/>
        <v>121</v>
      </c>
      <c r="S539">
        <f t="shared" si="42"/>
        <v>40.847457627118644</v>
      </c>
      <c r="T539" t="s">
        <v>8316</v>
      </c>
      <c r="U539" t="s">
        <v>8317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8">
        <f t="shared" si="44"/>
        <v>42473.586377314808</v>
      </c>
      <c r="L540">
        <f t="shared" si="43"/>
        <v>2016</v>
      </c>
      <c r="M540" s="8">
        <f t="shared" si="45"/>
        <v>42503.586377314808</v>
      </c>
      <c r="N540" t="b">
        <v>0</v>
      </c>
      <c r="O540">
        <v>60</v>
      </c>
      <c r="P540" t="b">
        <v>1</v>
      </c>
      <c r="Q540" t="s">
        <v>8271</v>
      </c>
      <c r="R540">
        <f t="shared" si="41"/>
        <v>302</v>
      </c>
      <c r="S540">
        <f t="shared" si="42"/>
        <v>252.01666666666668</v>
      </c>
      <c r="T540" t="s">
        <v>8316</v>
      </c>
      <c r="U540" t="s">
        <v>8317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8">
        <f t="shared" si="44"/>
        <v>42534.841516203705</v>
      </c>
      <c r="L541">
        <f t="shared" si="43"/>
        <v>2016</v>
      </c>
      <c r="M541" s="8">
        <f t="shared" si="45"/>
        <v>42555.841516203705</v>
      </c>
      <c r="N541" t="b">
        <v>0</v>
      </c>
      <c r="O541">
        <v>20</v>
      </c>
      <c r="P541" t="b">
        <v>1</v>
      </c>
      <c r="Q541" t="s">
        <v>8271</v>
      </c>
      <c r="R541">
        <f t="shared" si="41"/>
        <v>101</v>
      </c>
      <c r="S541">
        <f t="shared" si="42"/>
        <v>25.161000000000001</v>
      </c>
      <c r="T541" t="s">
        <v>8316</v>
      </c>
      <c r="U541" t="s">
        <v>8317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8">
        <f t="shared" si="44"/>
        <v>42009.608865740738</v>
      </c>
      <c r="L542">
        <f t="shared" si="43"/>
        <v>2015</v>
      </c>
      <c r="M542" s="8">
        <f t="shared" si="45"/>
        <v>42039.608865740738</v>
      </c>
      <c r="N542" t="b">
        <v>0</v>
      </c>
      <c r="O542">
        <v>1</v>
      </c>
      <c r="P542" t="b">
        <v>0</v>
      </c>
      <c r="Q542" t="s">
        <v>8272</v>
      </c>
      <c r="R542">
        <f t="shared" si="41"/>
        <v>0</v>
      </c>
      <c r="S542">
        <f t="shared" si="42"/>
        <v>1</v>
      </c>
      <c r="T542" t="s">
        <v>8318</v>
      </c>
      <c r="U542" t="s">
        <v>8319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8">
        <f t="shared" si="44"/>
        <v>42275.838356481479</v>
      </c>
      <c r="L543">
        <f t="shared" si="43"/>
        <v>2015</v>
      </c>
      <c r="M543" s="8">
        <f t="shared" si="45"/>
        <v>42305.838356481479</v>
      </c>
      <c r="N543" t="b">
        <v>0</v>
      </c>
      <c r="O543">
        <v>1</v>
      </c>
      <c r="P543" t="b">
        <v>0</v>
      </c>
      <c r="Q543" t="s">
        <v>8272</v>
      </c>
      <c r="R543">
        <f t="shared" si="41"/>
        <v>1</v>
      </c>
      <c r="S543">
        <f t="shared" si="42"/>
        <v>25</v>
      </c>
      <c r="T543" t="s">
        <v>8318</v>
      </c>
      <c r="U543" t="s">
        <v>8319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8">
        <f t="shared" si="44"/>
        <v>42433.529120370367</v>
      </c>
      <c r="L544">
        <f t="shared" si="43"/>
        <v>2016</v>
      </c>
      <c r="M544" s="8">
        <f t="shared" si="45"/>
        <v>42493.487453703703</v>
      </c>
      <c r="N544" t="b">
        <v>0</v>
      </c>
      <c r="O544">
        <v>1</v>
      </c>
      <c r="P544" t="b">
        <v>0</v>
      </c>
      <c r="Q544" t="s">
        <v>8272</v>
      </c>
      <c r="R544">
        <f t="shared" si="41"/>
        <v>0</v>
      </c>
      <c r="S544">
        <f t="shared" si="42"/>
        <v>1</v>
      </c>
      <c r="T544" t="s">
        <v>8318</v>
      </c>
      <c r="U544" t="s">
        <v>8319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8">
        <f t="shared" si="44"/>
        <v>41913.88381944444</v>
      </c>
      <c r="L545">
        <f t="shared" si="43"/>
        <v>2014</v>
      </c>
      <c r="M545" s="8">
        <f t="shared" si="45"/>
        <v>41943.88381944444</v>
      </c>
      <c r="N545" t="b">
        <v>0</v>
      </c>
      <c r="O545">
        <v>2</v>
      </c>
      <c r="P545" t="b">
        <v>0</v>
      </c>
      <c r="Q545" t="s">
        <v>8272</v>
      </c>
      <c r="R545">
        <f t="shared" si="41"/>
        <v>0</v>
      </c>
      <c r="S545">
        <f t="shared" si="42"/>
        <v>35</v>
      </c>
      <c r="T545" t="s">
        <v>8318</v>
      </c>
      <c r="U545" t="s">
        <v>8319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8">
        <f t="shared" si="44"/>
        <v>42525.448611111111</v>
      </c>
      <c r="L546">
        <f t="shared" si="43"/>
        <v>2016</v>
      </c>
      <c r="M546" s="8">
        <f t="shared" si="45"/>
        <v>42555.448611111111</v>
      </c>
      <c r="N546" t="b">
        <v>0</v>
      </c>
      <c r="O546">
        <v>2</v>
      </c>
      <c r="P546" t="b">
        <v>0</v>
      </c>
      <c r="Q546" t="s">
        <v>8272</v>
      </c>
      <c r="R546">
        <f t="shared" si="41"/>
        <v>1</v>
      </c>
      <c r="S546">
        <f t="shared" si="42"/>
        <v>3</v>
      </c>
      <c r="T546" t="s">
        <v>8318</v>
      </c>
      <c r="U546" t="s">
        <v>8319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8">
        <f t="shared" si="44"/>
        <v>42283.38413194444</v>
      </c>
      <c r="L547">
        <f t="shared" si="43"/>
        <v>2015</v>
      </c>
      <c r="M547" s="8">
        <f t="shared" si="45"/>
        <v>42323.425798611112</v>
      </c>
      <c r="N547" t="b">
        <v>0</v>
      </c>
      <c r="O547">
        <v>34</v>
      </c>
      <c r="P547" t="b">
        <v>0</v>
      </c>
      <c r="Q547" t="s">
        <v>8272</v>
      </c>
      <c r="R547">
        <f t="shared" si="41"/>
        <v>27</v>
      </c>
      <c r="S547">
        <f t="shared" si="42"/>
        <v>402.70588235294116</v>
      </c>
      <c r="T547" t="s">
        <v>8318</v>
      </c>
      <c r="U547" t="s">
        <v>8319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8">
        <f t="shared" si="44"/>
        <v>42249.459664351853</v>
      </c>
      <c r="L548">
        <f t="shared" si="43"/>
        <v>2015</v>
      </c>
      <c r="M548" s="8">
        <f t="shared" si="45"/>
        <v>42294.459664351853</v>
      </c>
      <c r="N548" t="b">
        <v>0</v>
      </c>
      <c r="O548">
        <v>2</v>
      </c>
      <c r="P548" t="b">
        <v>0</v>
      </c>
      <c r="Q548" t="s">
        <v>8272</v>
      </c>
      <c r="R548">
        <f t="shared" si="41"/>
        <v>0</v>
      </c>
      <c r="S548">
        <f t="shared" si="42"/>
        <v>26</v>
      </c>
      <c r="T548" t="s">
        <v>8318</v>
      </c>
      <c r="U548" t="s">
        <v>8319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8">
        <f t="shared" si="44"/>
        <v>42380.488009259258</v>
      </c>
      <c r="L549">
        <f t="shared" si="43"/>
        <v>2016</v>
      </c>
      <c r="M549" s="8">
        <f t="shared" si="45"/>
        <v>42410.488009259258</v>
      </c>
      <c r="N549" t="b">
        <v>0</v>
      </c>
      <c r="O549">
        <v>0</v>
      </c>
      <c r="P549" t="b">
        <v>0</v>
      </c>
      <c r="Q549" t="s">
        <v>8272</v>
      </c>
      <c r="R549">
        <f t="shared" si="41"/>
        <v>0</v>
      </c>
      <c r="S549" t="e">
        <f t="shared" si="42"/>
        <v>#DIV/0!</v>
      </c>
      <c r="T549" t="s">
        <v>8318</v>
      </c>
      <c r="U549" t="s">
        <v>8319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8">
        <f t="shared" si="44"/>
        <v>42276.695</v>
      </c>
      <c r="L550">
        <f t="shared" si="43"/>
        <v>2015</v>
      </c>
      <c r="M550" s="8">
        <f t="shared" si="45"/>
        <v>42306.695</v>
      </c>
      <c r="N550" t="b">
        <v>0</v>
      </c>
      <c r="O550">
        <v>1</v>
      </c>
      <c r="P550" t="b">
        <v>0</v>
      </c>
      <c r="Q550" t="s">
        <v>8272</v>
      </c>
      <c r="R550">
        <f t="shared" si="41"/>
        <v>0</v>
      </c>
      <c r="S550">
        <f t="shared" si="42"/>
        <v>9</v>
      </c>
      <c r="T550" t="s">
        <v>8318</v>
      </c>
      <c r="U550" t="s">
        <v>8319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8">
        <f t="shared" si="44"/>
        <v>42163.428495370368</v>
      </c>
      <c r="L551">
        <f t="shared" si="43"/>
        <v>2015</v>
      </c>
      <c r="M551" s="8">
        <f t="shared" si="45"/>
        <v>42193.428495370368</v>
      </c>
      <c r="N551" t="b">
        <v>0</v>
      </c>
      <c r="O551">
        <v>8</v>
      </c>
      <c r="P551" t="b">
        <v>0</v>
      </c>
      <c r="Q551" t="s">
        <v>8272</v>
      </c>
      <c r="R551">
        <f t="shared" si="41"/>
        <v>3</v>
      </c>
      <c r="S551">
        <f t="shared" si="42"/>
        <v>8.5</v>
      </c>
      <c r="T551" t="s">
        <v>8318</v>
      </c>
      <c r="U551" t="s">
        <v>8319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8">
        <f t="shared" si="44"/>
        <v>42753.47042824074</v>
      </c>
      <c r="L552">
        <f t="shared" si="43"/>
        <v>2017</v>
      </c>
      <c r="M552" s="8">
        <f t="shared" si="45"/>
        <v>42765.999999999993</v>
      </c>
      <c r="N552" t="b">
        <v>0</v>
      </c>
      <c r="O552">
        <v>4</v>
      </c>
      <c r="P552" t="b">
        <v>0</v>
      </c>
      <c r="Q552" t="s">
        <v>8272</v>
      </c>
      <c r="R552">
        <f t="shared" si="41"/>
        <v>1</v>
      </c>
      <c r="S552">
        <f t="shared" si="42"/>
        <v>8.75</v>
      </c>
      <c r="T552" t="s">
        <v>8318</v>
      </c>
      <c r="U552" t="s">
        <v>8319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8">
        <f t="shared" si="44"/>
        <v>42173.067407407405</v>
      </c>
      <c r="L553">
        <f t="shared" si="43"/>
        <v>2015</v>
      </c>
      <c r="M553" s="8">
        <f t="shared" si="45"/>
        <v>42217.536805555552</v>
      </c>
      <c r="N553" t="b">
        <v>0</v>
      </c>
      <c r="O553">
        <v>28</v>
      </c>
      <c r="P553" t="b">
        <v>0</v>
      </c>
      <c r="Q553" t="s">
        <v>8272</v>
      </c>
      <c r="R553">
        <f t="shared" si="41"/>
        <v>5</v>
      </c>
      <c r="S553">
        <f t="shared" si="42"/>
        <v>135.03571428571428</v>
      </c>
      <c r="T553" t="s">
        <v>8318</v>
      </c>
      <c r="U553" t="s">
        <v>8319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8">
        <f t="shared" si="44"/>
        <v>42318.408518518518</v>
      </c>
      <c r="L554">
        <f t="shared" si="43"/>
        <v>2015</v>
      </c>
      <c r="M554" s="8">
        <f t="shared" si="45"/>
        <v>42378.408518518518</v>
      </c>
      <c r="N554" t="b">
        <v>0</v>
      </c>
      <c r="O554">
        <v>0</v>
      </c>
      <c r="P554" t="b">
        <v>0</v>
      </c>
      <c r="Q554" t="s">
        <v>8272</v>
      </c>
      <c r="R554">
        <f t="shared" si="41"/>
        <v>0</v>
      </c>
      <c r="S554" t="e">
        <f t="shared" si="42"/>
        <v>#DIV/0!</v>
      </c>
      <c r="T554" t="s">
        <v>8318</v>
      </c>
      <c r="U554" t="s">
        <v>8319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8">
        <f t="shared" si="44"/>
        <v>41927.511469907404</v>
      </c>
      <c r="L555">
        <f t="shared" si="43"/>
        <v>2014</v>
      </c>
      <c r="M555" s="8">
        <f t="shared" si="45"/>
        <v>41957.553136574068</v>
      </c>
      <c r="N555" t="b">
        <v>0</v>
      </c>
      <c r="O555">
        <v>6</v>
      </c>
      <c r="P555" t="b">
        <v>0</v>
      </c>
      <c r="Q555" t="s">
        <v>8272</v>
      </c>
      <c r="R555">
        <f t="shared" si="41"/>
        <v>0</v>
      </c>
      <c r="S555">
        <f t="shared" si="42"/>
        <v>20.5</v>
      </c>
      <c r="T555" t="s">
        <v>8318</v>
      </c>
      <c r="U555" t="s">
        <v>8319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8">
        <f t="shared" si="44"/>
        <v>41901.476527777777</v>
      </c>
      <c r="L556">
        <f t="shared" si="43"/>
        <v>2014</v>
      </c>
      <c r="M556" s="8">
        <f t="shared" si="45"/>
        <v>41931.476527777777</v>
      </c>
      <c r="N556" t="b">
        <v>0</v>
      </c>
      <c r="O556">
        <v>22</v>
      </c>
      <c r="P556" t="b">
        <v>0</v>
      </c>
      <c r="Q556" t="s">
        <v>8272</v>
      </c>
      <c r="R556">
        <f t="shared" si="41"/>
        <v>37</v>
      </c>
      <c r="S556">
        <f t="shared" si="42"/>
        <v>64.36363636363636</v>
      </c>
      <c r="T556" t="s">
        <v>8318</v>
      </c>
      <c r="U556" t="s">
        <v>8319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8">
        <f t="shared" si="44"/>
        <v>42503.145173611112</v>
      </c>
      <c r="L557">
        <f t="shared" si="43"/>
        <v>2016</v>
      </c>
      <c r="M557" s="8">
        <f t="shared" si="45"/>
        <v>42533.145173611112</v>
      </c>
      <c r="N557" t="b">
        <v>0</v>
      </c>
      <c r="O557">
        <v>0</v>
      </c>
      <c r="P557" t="b">
        <v>0</v>
      </c>
      <c r="Q557" t="s">
        <v>8272</v>
      </c>
      <c r="R557">
        <f t="shared" si="41"/>
        <v>0</v>
      </c>
      <c r="S557" t="e">
        <f t="shared" si="42"/>
        <v>#DIV/0!</v>
      </c>
      <c r="T557" t="s">
        <v>8318</v>
      </c>
      <c r="U557" t="s">
        <v>8319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8">
        <f t="shared" si="44"/>
        <v>42345.651817129627</v>
      </c>
      <c r="L558">
        <f t="shared" si="43"/>
        <v>2015</v>
      </c>
      <c r="M558" s="8">
        <f t="shared" si="45"/>
        <v>42375.651817129627</v>
      </c>
      <c r="N558" t="b">
        <v>0</v>
      </c>
      <c r="O558">
        <v>1</v>
      </c>
      <c r="P558" t="b">
        <v>0</v>
      </c>
      <c r="Q558" t="s">
        <v>8272</v>
      </c>
      <c r="R558">
        <f t="shared" si="41"/>
        <v>3</v>
      </c>
      <c r="S558">
        <f t="shared" si="42"/>
        <v>200</v>
      </c>
      <c r="T558" t="s">
        <v>8318</v>
      </c>
      <c r="U558" t="s">
        <v>8319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8">
        <f t="shared" si="44"/>
        <v>42676.733831018515</v>
      </c>
      <c r="L559">
        <f t="shared" si="43"/>
        <v>2016</v>
      </c>
      <c r="M559" s="8">
        <f t="shared" si="45"/>
        <v>42706.775497685179</v>
      </c>
      <c r="N559" t="b">
        <v>0</v>
      </c>
      <c r="O559">
        <v>20</v>
      </c>
      <c r="P559" t="b">
        <v>0</v>
      </c>
      <c r="Q559" t="s">
        <v>8272</v>
      </c>
      <c r="R559">
        <f t="shared" si="41"/>
        <v>1</v>
      </c>
      <c r="S559">
        <f t="shared" si="42"/>
        <v>68.3</v>
      </c>
      <c r="T559" t="s">
        <v>8318</v>
      </c>
      <c r="U559" t="s">
        <v>8319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8">
        <f t="shared" si="44"/>
        <v>42057.674826388888</v>
      </c>
      <c r="L560">
        <f t="shared" si="43"/>
        <v>2015</v>
      </c>
      <c r="M560" s="8">
        <f t="shared" si="45"/>
        <v>42087.633159722223</v>
      </c>
      <c r="N560" t="b">
        <v>0</v>
      </c>
      <c r="O560">
        <v>0</v>
      </c>
      <c r="P560" t="b">
        <v>0</v>
      </c>
      <c r="Q560" t="s">
        <v>8272</v>
      </c>
      <c r="R560">
        <f t="shared" si="41"/>
        <v>0</v>
      </c>
      <c r="S560" t="e">
        <f t="shared" si="42"/>
        <v>#DIV/0!</v>
      </c>
      <c r="T560" t="s">
        <v>8318</v>
      </c>
      <c r="U560" t="s">
        <v>8319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8">
        <f t="shared" si="44"/>
        <v>42321.074768518512</v>
      </c>
      <c r="L561">
        <f t="shared" si="43"/>
        <v>2015</v>
      </c>
      <c r="M561" s="8">
        <f t="shared" si="45"/>
        <v>42351.074768518512</v>
      </c>
      <c r="N561" t="b">
        <v>0</v>
      </c>
      <c r="O561">
        <v>1</v>
      </c>
      <c r="P561" t="b">
        <v>0</v>
      </c>
      <c r="Q561" t="s">
        <v>8272</v>
      </c>
      <c r="R561">
        <f t="shared" si="41"/>
        <v>0</v>
      </c>
      <c r="S561">
        <f t="shared" si="42"/>
        <v>50</v>
      </c>
      <c r="T561" t="s">
        <v>8318</v>
      </c>
      <c r="U561" t="s">
        <v>8319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8">
        <f t="shared" si="44"/>
        <v>41960.563020833331</v>
      </c>
      <c r="L562">
        <f t="shared" si="43"/>
        <v>2014</v>
      </c>
      <c r="M562" s="8">
        <f t="shared" si="45"/>
        <v>41990.563020833331</v>
      </c>
      <c r="N562" t="b">
        <v>0</v>
      </c>
      <c r="O562">
        <v>3</v>
      </c>
      <c r="P562" t="b">
        <v>0</v>
      </c>
      <c r="Q562" t="s">
        <v>8272</v>
      </c>
      <c r="R562">
        <f t="shared" si="41"/>
        <v>0</v>
      </c>
      <c r="S562">
        <f t="shared" si="42"/>
        <v>4</v>
      </c>
      <c r="T562" t="s">
        <v>8318</v>
      </c>
      <c r="U562" t="s">
        <v>8319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8">
        <f t="shared" si="44"/>
        <v>42268.450381944444</v>
      </c>
      <c r="L563">
        <f t="shared" si="43"/>
        <v>2015</v>
      </c>
      <c r="M563" s="8">
        <f t="shared" si="45"/>
        <v>42303.450381944444</v>
      </c>
      <c r="N563" t="b">
        <v>0</v>
      </c>
      <c r="O563">
        <v>2</v>
      </c>
      <c r="P563" t="b">
        <v>0</v>
      </c>
      <c r="Q563" t="s">
        <v>8272</v>
      </c>
      <c r="R563">
        <f t="shared" si="41"/>
        <v>0</v>
      </c>
      <c r="S563">
        <f t="shared" si="42"/>
        <v>27.5</v>
      </c>
      <c r="T563" t="s">
        <v>8318</v>
      </c>
      <c r="U563" t="s">
        <v>8319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8">
        <f t="shared" si="44"/>
        <v>42692.180729166663</v>
      </c>
      <c r="L564">
        <f t="shared" si="43"/>
        <v>2016</v>
      </c>
      <c r="M564" s="8">
        <f t="shared" si="45"/>
        <v>42722.180729166663</v>
      </c>
      <c r="N564" t="b">
        <v>0</v>
      </c>
      <c r="O564">
        <v>0</v>
      </c>
      <c r="P564" t="b">
        <v>0</v>
      </c>
      <c r="Q564" t="s">
        <v>8272</v>
      </c>
      <c r="R564">
        <f t="shared" si="41"/>
        <v>0</v>
      </c>
      <c r="S564" t="e">
        <f t="shared" si="42"/>
        <v>#DIV/0!</v>
      </c>
      <c r="T564" t="s">
        <v>8318</v>
      </c>
      <c r="U564" t="s">
        <v>8319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8">
        <f t="shared" si="44"/>
        <v>42021.861655092587</v>
      </c>
      <c r="L565">
        <f t="shared" si="43"/>
        <v>2015</v>
      </c>
      <c r="M565" s="8">
        <f t="shared" si="45"/>
        <v>42051.861655092587</v>
      </c>
      <c r="N565" t="b">
        <v>0</v>
      </c>
      <c r="O565">
        <v>2</v>
      </c>
      <c r="P565" t="b">
        <v>0</v>
      </c>
      <c r="Q565" t="s">
        <v>8272</v>
      </c>
      <c r="R565">
        <f t="shared" si="41"/>
        <v>0</v>
      </c>
      <c r="S565">
        <f t="shared" si="42"/>
        <v>34</v>
      </c>
      <c r="T565" t="s">
        <v>8318</v>
      </c>
      <c r="U565" t="s">
        <v>8319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8">
        <f t="shared" si="44"/>
        <v>42411.734664351847</v>
      </c>
      <c r="L566">
        <f t="shared" si="43"/>
        <v>2016</v>
      </c>
      <c r="M566" s="8">
        <f t="shared" si="45"/>
        <v>42441.734664351847</v>
      </c>
      <c r="N566" t="b">
        <v>0</v>
      </c>
      <c r="O566">
        <v>1</v>
      </c>
      <c r="P566" t="b">
        <v>0</v>
      </c>
      <c r="Q566" t="s">
        <v>8272</v>
      </c>
      <c r="R566">
        <f t="shared" si="41"/>
        <v>0</v>
      </c>
      <c r="S566">
        <f t="shared" si="42"/>
        <v>1</v>
      </c>
      <c r="T566" t="s">
        <v>8318</v>
      </c>
      <c r="U566" t="s">
        <v>8319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8">
        <f t="shared" si="44"/>
        <v>42165.576956018514</v>
      </c>
      <c r="L567">
        <f t="shared" si="43"/>
        <v>2015</v>
      </c>
      <c r="M567" s="8">
        <f t="shared" si="45"/>
        <v>42195.576956018514</v>
      </c>
      <c r="N567" t="b">
        <v>0</v>
      </c>
      <c r="O567">
        <v>0</v>
      </c>
      <c r="P567" t="b">
        <v>0</v>
      </c>
      <c r="Q567" t="s">
        <v>8272</v>
      </c>
      <c r="R567">
        <f t="shared" si="41"/>
        <v>0</v>
      </c>
      <c r="S567" t="e">
        <f t="shared" si="42"/>
        <v>#DIV/0!</v>
      </c>
      <c r="T567" t="s">
        <v>8318</v>
      </c>
      <c r="U567" t="s">
        <v>8319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8">
        <f t="shared" si="44"/>
        <v>42535.476076388884</v>
      </c>
      <c r="L568">
        <f t="shared" si="43"/>
        <v>2016</v>
      </c>
      <c r="M568" s="8">
        <f t="shared" si="45"/>
        <v>42565.476076388884</v>
      </c>
      <c r="N568" t="b">
        <v>0</v>
      </c>
      <c r="O568">
        <v>1</v>
      </c>
      <c r="P568" t="b">
        <v>0</v>
      </c>
      <c r="Q568" t="s">
        <v>8272</v>
      </c>
      <c r="R568">
        <f t="shared" si="41"/>
        <v>0</v>
      </c>
      <c r="S568">
        <f t="shared" si="42"/>
        <v>1</v>
      </c>
      <c r="T568" t="s">
        <v>8318</v>
      </c>
      <c r="U568" t="s">
        <v>8319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8">
        <f t="shared" si="44"/>
        <v>41975.634189814817</v>
      </c>
      <c r="L569">
        <f t="shared" si="43"/>
        <v>2014</v>
      </c>
      <c r="M569" s="8">
        <f t="shared" si="45"/>
        <v>42005.634189814817</v>
      </c>
      <c r="N569" t="b">
        <v>0</v>
      </c>
      <c r="O569">
        <v>0</v>
      </c>
      <c r="P569" t="b">
        <v>0</v>
      </c>
      <c r="Q569" t="s">
        <v>8272</v>
      </c>
      <c r="R569">
        <f t="shared" si="41"/>
        <v>0</v>
      </c>
      <c r="S569" t="e">
        <f t="shared" si="42"/>
        <v>#DIV/0!</v>
      </c>
      <c r="T569" t="s">
        <v>8318</v>
      </c>
      <c r="U569" t="s">
        <v>8319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8">
        <f t="shared" si="44"/>
        <v>42348.713229166664</v>
      </c>
      <c r="L570">
        <f t="shared" si="43"/>
        <v>2015</v>
      </c>
      <c r="M570" s="8">
        <f t="shared" si="45"/>
        <v>42385.249999999993</v>
      </c>
      <c r="N570" t="b">
        <v>0</v>
      </c>
      <c r="O570">
        <v>5</v>
      </c>
      <c r="P570" t="b">
        <v>0</v>
      </c>
      <c r="Q570" t="s">
        <v>8272</v>
      </c>
      <c r="R570">
        <f t="shared" si="41"/>
        <v>1</v>
      </c>
      <c r="S570">
        <f t="shared" si="42"/>
        <v>49</v>
      </c>
      <c r="T570" t="s">
        <v>8318</v>
      </c>
      <c r="U570" t="s">
        <v>8319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8">
        <f t="shared" si="44"/>
        <v>42340.639027777775</v>
      </c>
      <c r="L571">
        <f t="shared" si="43"/>
        <v>2015</v>
      </c>
      <c r="M571" s="8">
        <f t="shared" si="45"/>
        <v>42370.639027777775</v>
      </c>
      <c r="N571" t="b">
        <v>0</v>
      </c>
      <c r="O571">
        <v>1</v>
      </c>
      <c r="P571" t="b">
        <v>0</v>
      </c>
      <c r="Q571" t="s">
        <v>8272</v>
      </c>
      <c r="R571">
        <f t="shared" si="41"/>
        <v>1</v>
      </c>
      <c r="S571">
        <f t="shared" si="42"/>
        <v>20</v>
      </c>
      <c r="T571" t="s">
        <v>8318</v>
      </c>
      <c r="U571" t="s">
        <v>8319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8">
        <f t="shared" si="44"/>
        <v>42388.589918981474</v>
      </c>
      <c r="L572">
        <f t="shared" si="43"/>
        <v>2016</v>
      </c>
      <c r="M572" s="8">
        <f t="shared" si="45"/>
        <v>42418.589918981474</v>
      </c>
      <c r="N572" t="b">
        <v>0</v>
      </c>
      <c r="O572">
        <v>1</v>
      </c>
      <c r="P572" t="b">
        <v>0</v>
      </c>
      <c r="Q572" t="s">
        <v>8272</v>
      </c>
      <c r="R572">
        <f t="shared" si="41"/>
        <v>0</v>
      </c>
      <c r="S572">
        <f t="shared" si="42"/>
        <v>142</v>
      </c>
      <c r="T572" t="s">
        <v>8318</v>
      </c>
      <c r="U572" t="s">
        <v>8319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8">
        <f t="shared" si="44"/>
        <v>42192.607905092591</v>
      </c>
      <c r="L573">
        <f t="shared" si="43"/>
        <v>2015</v>
      </c>
      <c r="M573" s="8">
        <f t="shared" si="45"/>
        <v>42211.957638888889</v>
      </c>
      <c r="N573" t="b">
        <v>0</v>
      </c>
      <c r="O573">
        <v>2</v>
      </c>
      <c r="P573" t="b">
        <v>0</v>
      </c>
      <c r="Q573" t="s">
        <v>8272</v>
      </c>
      <c r="R573">
        <f t="shared" si="41"/>
        <v>0</v>
      </c>
      <c r="S573">
        <f t="shared" si="42"/>
        <v>53</v>
      </c>
      <c r="T573" t="s">
        <v>8318</v>
      </c>
      <c r="U573" t="s">
        <v>8319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8">
        <f t="shared" si="44"/>
        <v>42282.507962962962</v>
      </c>
      <c r="L574">
        <f t="shared" si="43"/>
        <v>2015</v>
      </c>
      <c r="M574" s="8">
        <f t="shared" si="45"/>
        <v>42312.549629629626</v>
      </c>
      <c r="N574" t="b">
        <v>0</v>
      </c>
      <c r="O574">
        <v>0</v>
      </c>
      <c r="P574" t="b">
        <v>0</v>
      </c>
      <c r="Q574" t="s">
        <v>8272</v>
      </c>
      <c r="R574">
        <f t="shared" si="41"/>
        <v>0</v>
      </c>
      <c r="S574" t="e">
        <f t="shared" si="42"/>
        <v>#DIV/0!</v>
      </c>
      <c r="T574" t="s">
        <v>8318</v>
      </c>
      <c r="U574" t="s">
        <v>8319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8">
        <f t="shared" si="44"/>
        <v>41962.841793981475</v>
      </c>
      <c r="L575">
        <f t="shared" si="43"/>
        <v>2014</v>
      </c>
      <c r="M575" s="8">
        <f t="shared" si="45"/>
        <v>42021.841666666667</v>
      </c>
      <c r="N575" t="b">
        <v>0</v>
      </c>
      <c r="O575">
        <v>9</v>
      </c>
      <c r="P575" t="b">
        <v>0</v>
      </c>
      <c r="Q575" t="s">
        <v>8272</v>
      </c>
      <c r="R575">
        <f t="shared" si="41"/>
        <v>0</v>
      </c>
      <c r="S575">
        <f t="shared" si="42"/>
        <v>38.444444444444443</v>
      </c>
      <c r="T575" t="s">
        <v>8318</v>
      </c>
      <c r="U575" t="s">
        <v>8319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8">
        <f t="shared" si="44"/>
        <v>42632.235034722216</v>
      </c>
      <c r="L576">
        <f t="shared" si="43"/>
        <v>2016</v>
      </c>
      <c r="M576" s="8">
        <f t="shared" si="45"/>
        <v>42662.235034722216</v>
      </c>
      <c r="N576" t="b">
        <v>0</v>
      </c>
      <c r="O576">
        <v>4</v>
      </c>
      <c r="P576" t="b">
        <v>0</v>
      </c>
      <c r="Q576" t="s">
        <v>8272</v>
      </c>
      <c r="R576">
        <f t="shared" si="41"/>
        <v>1</v>
      </c>
      <c r="S576">
        <f t="shared" si="42"/>
        <v>20</v>
      </c>
      <c r="T576" t="s">
        <v>8318</v>
      </c>
      <c r="U576" t="s">
        <v>8319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8">
        <f t="shared" si="44"/>
        <v>42138.484293981477</v>
      </c>
      <c r="L577">
        <f t="shared" si="43"/>
        <v>2015</v>
      </c>
      <c r="M577" s="8">
        <f t="shared" si="45"/>
        <v>42168.484293981477</v>
      </c>
      <c r="N577" t="b">
        <v>0</v>
      </c>
      <c r="O577">
        <v>4</v>
      </c>
      <c r="P577" t="b">
        <v>0</v>
      </c>
      <c r="Q577" t="s">
        <v>8272</v>
      </c>
      <c r="R577">
        <f t="shared" si="41"/>
        <v>0</v>
      </c>
      <c r="S577">
        <f t="shared" si="42"/>
        <v>64.75</v>
      </c>
      <c r="T577" t="s">
        <v>8318</v>
      </c>
      <c r="U577" t="s">
        <v>8319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8">
        <f t="shared" si="44"/>
        <v>42031.263333333329</v>
      </c>
      <c r="L578">
        <f t="shared" si="43"/>
        <v>2015</v>
      </c>
      <c r="M578" s="8">
        <f t="shared" si="45"/>
        <v>42091.221666666665</v>
      </c>
      <c r="N578" t="b">
        <v>0</v>
      </c>
      <c r="O578">
        <v>1</v>
      </c>
      <c r="P578" t="b">
        <v>0</v>
      </c>
      <c r="Q578" t="s">
        <v>8272</v>
      </c>
      <c r="R578">
        <f t="shared" ref="R578:R641" si="46">ROUND(E578/D578*100,0)</f>
        <v>0</v>
      </c>
      <c r="S578">
        <f t="shared" ref="S578:S641" si="47">E578/O578</f>
        <v>1</v>
      </c>
      <c r="T578" t="s">
        <v>8318</v>
      </c>
      <c r="U578" t="s">
        <v>8319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8">
        <f t="shared" si="44"/>
        <v>42450.380810185183</v>
      </c>
      <c r="L579">
        <f t="shared" ref="L579:L642" si="48">YEAR(K579)</f>
        <v>2016</v>
      </c>
      <c r="M579" s="8">
        <f t="shared" si="45"/>
        <v>42510.380810185183</v>
      </c>
      <c r="N579" t="b">
        <v>0</v>
      </c>
      <c r="O579">
        <v>1</v>
      </c>
      <c r="P579" t="b">
        <v>0</v>
      </c>
      <c r="Q579" t="s">
        <v>8272</v>
      </c>
      <c r="R579">
        <f t="shared" si="46"/>
        <v>0</v>
      </c>
      <c r="S579">
        <f t="shared" si="47"/>
        <v>10</v>
      </c>
      <c r="T579" t="s">
        <v>8318</v>
      </c>
      <c r="U579" t="s">
        <v>8319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8">
        <f t="shared" si="44"/>
        <v>42230.370289351849</v>
      </c>
      <c r="L580">
        <f t="shared" si="48"/>
        <v>2015</v>
      </c>
      <c r="M580" s="8">
        <f t="shared" si="45"/>
        <v>42254.370289351849</v>
      </c>
      <c r="N580" t="b">
        <v>0</v>
      </c>
      <c r="O580">
        <v>7</v>
      </c>
      <c r="P580" t="b">
        <v>0</v>
      </c>
      <c r="Q580" t="s">
        <v>8272</v>
      </c>
      <c r="R580">
        <f t="shared" si="46"/>
        <v>0</v>
      </c>
      <c r="S580">
        <f t="shared" si="47"/>
        <v>2</v>
      </c>
      <c r="T580" t="s">
        <v>8318</v>
      </c>
      <c r="U580" t="s">
        <v>8319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8">
        <f t="shared" ref="K581:K644" si="49">(J581/86400)+25569+(-5/24)</f>
        <v>41968.643784722219</v>
      </c>
      <c r="L581">
        <f t="shared" si="48"/>
        <v>2014</v>
      </c>
      <c r="M581" s="8">
        <f t="shared" si="45"/>
        <v>41998.643784722219</v>
      </c>
      <c r="N581" t="b">
        <v>0</v>
      </c>
      <c r="O581">
        <v>5</v>
      </c>
      <c r="P581" t="b">
        <v>0</v>
      </c>
      <c r="Q581" t="s">
        <v>8272</v>
      </c>
      <c r="R581">
        <f t="shared" si="46"/>
        <v>1</v>
      </c>
      <c r="S581">
        <f t="shared" si="47"/>
        <v>35</v>
      </c>
      <c r="T581" t="s">
        <v>8318</v>
      </c>
      <c r="U581" t="s">
        <v>8319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8">
        <f t="shared" si="49"/>
        <v>42605.699849537035</v>
      </c>
      <c r="L582">
        <f t="shared" si="48"/>
        <v>2016</v>
      </c>
      <c r="M582" s="8">
        <f t="shared" si="45"/>
        <v>42635.699849537035</v>
      </c>
      <c r="N582" t="b">
        <v>0</v>
      </c>
      <c r="O582">
        <v>1</v>
      </c>
      <c r="P582" t="b">
        <v>0</v>
      </c>
      <c r="Q582" t="s">
        <v>8272</v>
      </c>
      <c r="R582">
        <f t="shared" si="46"/>
        <v>0</v>
      </c>
      <c r="S582">
        <f t="shared" si="47"/>
        <v>1</v>
      </c>
      <c r="T582" t="s">
        <v>8318</v>
      </c>
      <c r="U582" t="s">
        <v>8319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8">
        <f t="shared" si="49"/>
        <v>42187.804444444446</v>
      </c>
      <c r="L583">
        <f t="shared" si="48"/>
        <v>2015</v>
      </c>
      <c r="M583" s="8">
        <f t="shared" si="45"/>
        <v>42217.804444444446</v>
      </c>
      <c r="N583" t="b">
        <v>0</v>
      </c>
      <c r="O583">
        <v>0</v>
      </c>
      <c r="P583" t="b">
        <v>0</v>
      </c>
      <c r="Q583" t="s">
        <v>8272</v>
      </c>
      <c r="R583">
        <f t="shared" si="46"/>
        <v>0</v>
      </c>
      <c r="S583" t="e">
        <f t="shared" si="47"/>
        <v>#DIV/0!</v>
      </c>
      <c r="T583" t="s">
        <v>8318</v>
      </c>
      <c r="U583" t="s">
        <v>8319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8">
        <f t="shared" si="49"/>
        <v>42055.531469907401</v>
      </c>
      <c r="L584">
        <f t="shared" si="48"/>
        <v>2015</v>
      </c>
      <c r="M584" s="8">
        <f t="shared" si="45"/>
        <v>42078.541666666664</v>
      </c>
      <c r="N584" t="b">
        <v>0</v>
      </c>
      <c r="O584">
        <v>0</v>
      </c>
      <c r="P584" t="b">
        <v>0</v>
      </c>
      <c r="Q584" t="s">
        <v>8272</v>
      </c>
      <c r="R584">
        <f t="shared" si="46"/>
        <v>0</v>
      </c>
      <c r="S584" t="e">
        <f t="shared" si="47"/>
        <v>#DIV/0!</v>
      </c>
      <c r="T584" t="s">
        <v>8318</v>
      </c>
      <c r="U584" t="s">
        <v>8319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8">
        <f t="shared" si="49"/>
        <v>42052.730173611104</v>
      </c>
      <c r="L585">
        <f t="shared" si="48"/>
        <v>2015</v>
      </c>
      <c r="M585" s="8">
        <f t="shared" si="45"/>
        <v>42082.688506944447</v>
      </c>
      <c r="N585" t="b">
        <v>0</v>
      </c>
      <c r="O585">
        <v>1</v>
      </c>
      <c r="P585" t="b">
        <v>0</v>
      </c>
      <c r="Q585" t="s">
        <v>8272</v>
      </c>
      <c r="R585">
        <f t="shared" si="46"/>
        <v>0</v>
      </c>
      <c r="S585">
        <f t="shared" si="47"/>
        <v>1</v>
      </c>
      <c r="T585" t="s">
        <v>8318</v>
      </c>
      <c r="U585" t="s">
        <v>8319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8">
        <f t="shared" si="49"/>
        <v>42049.508287037032</v>
      </c>
      <c r="L586">
        <f t="shared" si="48"/>
        <v>2015</v>
      </c>
      <c r="M586" s="8">
        <f t="shared" si="45"/>
        <v>42079.466620370367</v>
      </c>
      <c r="N586" t="b">
        <v>0</v>
      </c>
      <c r="O586">
        <v>2</v>
      </c>
      <c r="P586" t="b">
        <v>0</v>
      </c>
      <c r="Q586" t="s">
        <v>8272</v>
      </c>
      <c r="R586">
        <f t="shared" si="46"/>
        <v>1</v>
      </c>
      <c r="S586">
        <f t="shared" si="47"/>
        <v>5</v>
      </c>
      <c r="T586" t="s">
        <v>8318</v>
      </c>
      <c r="U586" t="s">
        <v>8319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8">
        <f t="shared" si="49"/>
        <v>42283.182604166665</v>
      </c>
      <c r="L587">
        <f t="shared" si="48"/>
        <v>2015</v>
      </c>
      <c r="M587" s="8">
        <f t="shared" si="45"/>
        <v>42338.791666666664</v>
      </c>
      <c r="N587" t="b">
        <v>0</v>
      </c>
      <c r="O587">
        <v>0</v>
      </c>
      <c r="P587" t="b">
        <v>0</v>
      </c>
      <c r="Q587" t="s">
        <v>8272</v>
      </c>
      <c r="R587">
        <f t="shared" si="46"/>
        <v>0</v>
      </c>
      <c r="S587" t="e">
        <f t="shared" si="47"/>
        <v>#DIV/0!</v>
      </c>
      <c r="T587" t="s">
        <v>8318</v>
      </c>
      <c r="U587" t="s">
        <v>8319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8">
        <f t="shared" si="49"/>
        <v>42020.645914351851</v>
      </c>
      <c r="L588">
        <f t="shared" si="48"/>
        <v>2015</v>
      </c>
      <c r="M588" s="8">
        <f t="shared" si="45"/>
        <v>42050.645914351851</v>
      </c>
      <c r="N588" t="b">
        <v>0</v>
      </c>
      <c r="O588">
        <v>4</v>
      </c>
      <c r="P588" t="b">
        <v>0</v>
      </c>
      <c r="Q588" t="s">
        <v>8272</v>
      </c>
      <c r="R588">
        <f t="shared" si="46"/>
        <v>1</v>
      </c>
      <c r="S588">
        <f t="shared" si="47"/>
        <v>14</v>
      </c>
      <c r="T588" t="s">
        <v>8318</v>
      </c>
      <c r="U588" t="s">
        <v>8319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8">
        <f t="shared" si="49"/>
        <v>42080.548993055556</v>
      </c>
      <c r="L589">
        <f t="shared" si="48"/>
        <v>2015</v>
      </c>
      <c r="M589" s="8">
        <f t="shared" ref="M589:M652" si="50">(I589/86400)+25569+(-5/24)</f>
        <v>42110.548993055556</v>
      </c>
      <c r="N589" t="b">
        <v>0</v>
      </c>
      <c r="O589">
        <v>7</v>
      </c>
      <c r="P589" t="b">
        <v>0</v>
      </c>
      <c r="Q589" t="s">
        <v>8272</v>
      </c>
      <c r="R589">
        <f t="shared" si="46"/>
        <v>9</v>
      </c>
      <c r="S589">
        <f t="shared" si="47"/>
        <v>389.28571428571428</v>
      </c>
      <c r="T589" t="s">
        <v>8318</v>
      </c>
      <c r="U589" t="s">
        <v>8319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8">
        <f t="shared" si="49"/>
        <v>42631.561180555553</v>
      </c>
      <c r="L590">
        <f t="shared" si="48"/>
        <v>2016</v>
      </c>
      <c r="M590" s="8">
        <f t="shared" si="50"/>
        <v>42691.602847222217</v>
      </c>
      <c r="N590" t="b">
        <v>0</v>
      </c>
      <c r="O590">
        <v>2</v>
      </c>
      <c r="P590" t="b">
        <v>0</v>
      </c>
      <c r="Q590" t="s">
        <v>8272</v>
      </c>
      <c r="R590">
        <f t="shared" si="46"/>
        <v>3</v>
      </c>
      <c r="S590">
        <f t="shared" si="47"/>
        <v>150.5</v>
      </c>
      <c r="T590" t="s">
        <v>8318</v>
      </c>
      <c r="U590" t="s">
        <v>8319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8">
        <f t="shared" si="49"/>
        <v>42178.406238425923</v>
      </c>
      <c r="L591">
        <f t="shared" si="48"/>
        <v>2015</v>
      </c>
      <c r="M591" s="8">
        <f t="shared" si="50"/>
        <v>42193.406238425923</v>
      </c>
      <c r="N591" t="b">
        <v>0</v>
      </c>
      <c r="O591">
        <v>1</v>
      </c>
      <c r="P591" t="b">
        <v>0</v>
      </c>
      <c r="Q591" t="s">
        <v>8272</v>
      </c>
      <c r="R591">
        <f t="shared" si="46"/>
        <v>0</v>
      </c>
      <c r="S591">
        <f t="shared" si="47"/>
        <v>1</v>
      </c>
      <c r="T591" t="s">
        <v>8318</v>
      </c>
      <c r="U591" t="s">
        <v>8319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8">
        <f t="shared" si="49"/>
        <v>42377.34642361111</v>
      </c>
      <c r="L592">
        <f t="shared" si="48"/>
        <v>2016</v>
      </c>
      <c r="M592" s="8">
        <f t="shared" si="50"/>
        <v>42408.334027777775</v>
      </c>
      <c r="N592" t="b">
        <v>0</v>
      </c>
      <c r="O592">
        <v>9</v>
      </c>
      <c r="P592" t="b">
        <v>0</v>
      </c>
      <c r="Q592" t="s">
        <v>8272</v>
      </c>
      <c r="R592">
        <f t="shared" si="46"/>
        <v>4</v>
      </c>
      <c r="S592">
        <f t="shared" si="47"/>
        <v>24.777777777777779</v>
      </c>
      <c r="T592" t="s">
        <v>8318</v>
      </c>
      <c r="U592" t="s">
        <v>8319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8">
        <f t="shared" si="49"/>
        <v>42177.334837962961</v>
      </c>
      <c r="L593">
        <f t="shared" si="48"/>
        <v>2015</v>
      </c>
      <c r="M593" s="8">
        <f t="shared" si="50"/>
        <v>42207.334837962961</v>
      </c>
      <c r="N593" t="b">
        <v>0</v>
      </c>
      <c r="O593">
        <v>2</v>
      </c>
      <c r="P593" t="b">
        <v>0</v>
      </c>
      <c r="Q593" t="s">
        <v>8272</v>
      </c>
      <c r="R593">
        <f t="shared" si="46"/>
        <v>0</v>
      </c>
      <c r="S593">
        <f t="shared" si="47"/>
        <v>30.5</v>
      </c>
      <c r="T593" t="s">
        <v>8318</v>
      </c>
      <c r="U593" t="s">
        <v>8319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8">
        <f t="shared" si="49"/>
        <v>41946.023842592593</v>
      </c>
      <c r="L594">
        <f t="shared" si="48"/>
        <v>2014</v>
      </c>
      <c r="M594" s="8">
        <f t="shared" si="50"/>
        <v>41976.023842592585</v>
      </c>
      <c r="N594" t="b">
        <v>0</v>
      </c>
      <c r="O594">
        <v>1</v>
      </c>
      <c r="P594" t="b">
        <v>0</v>
      </c>
      <c r="Q594" t="s">
        <v>8272</v>
      </c>
      <c r="R594">
        <f t="shared" si="46"/>
        <v>3</v>
      </c>
      <c r="S594">
        <f t="shared" si="47"/>
        <v>250</v>
      </c>
      <c r="T594" t="s">
        <v>8318</v>
      </c>
      <c r="U594" t="s">
        <v>8319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8">
        <f t="shared" si="49"/>
        <v>42070.469270833331</v>
      </c>
      <c r="L595">
        <f t="shared" si="48"/>
        <v>2015</v>
      </c>
      <c r="M595" s="8">
        <f t="shared" si="50"/>
        <v>42100.427604166667</v>
      </c>
      <c r="N595" t="b">
        <v>0</v>
      </c>
      <c r="O595">
        <v>7</v>
      </c>
      <c r="P595" t="b">
        <v>0</v>
      </c>
      <c r="Q595" t="s">
        <v>8272</v>
      </c>
      <c r="R595">
        <f t="shared" si="46"/>
        <v>23</v>
      </c>
      <c r="S595">
        <f t="shared" si="47"/>
        <v>16.428571428571427</v>
      </c>
      <c r="T595" t="s">
        <v>8318</v>
      </c>
      <c r="U595" t="s">
        <v>8319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8">
        <f t="shared" si="49"/>
        <v>42446.571828703702</v>
      </c>
      <c r="L596">
        <f t="shared" si="48"/>
        <v>2016</v>
      </c>
      <c r="M596" s="8">
        <f t="shared" si="50"/>
        <v>42476.571828703702</v>
      </c>
      <c r="N596" t="b">
        <v>0</v>
      </c>
      <c r="O596">
        <v>2</v>
      </c>
      <c r="P596" t="b">
        <v>0</v>
      </c>
      <c r="Q596" t="s">
        <v>8272</v>
      </c>
      <c r="R596">
        <f t="shared" si="46"/>
        <v>0</v>
      </c>
      <c r="S596">
        <f t="shared" si="47"/>
        <v>13</v>
      </c>
      <c r="T596" t="s">
        <v>8318</v>
      </c>
      <c r="U596" t="s">
        <v>8319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8">
        <f t="shared" si="49"/>
        <v>42082.861550925925</v>
      </c>
      <c r="L597">
        <f t="shared" si="48"/>
        <v>2015</v>
      </c>
      <c r="M597" s="8">
        <f t="shared" si="50"/>
        <v>42127.861550925925</v>
      </c>
      <c r="N597" t="b">
        <v>0</v>
      </c>
      <c r="O597">
        <v>8</v>
      </c>
      <c r="P597" t="b">
        <v>0</v>
      </c>
      <c r="Q597" t="s">
        <v>8272</v>
      </c>
      <c r="R597">
        <f t="shared" si="46"/>
        <v>0</v>
      </c>
      <c r="S597">
        <f t="shared" si="47"/>
        <v>53.25</v>
      </c>
      <c r="T597" t="s">
        <v>8318</v>
      </c>
      <c r="U597" t="s">
        <v>8319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8">
        <f t="shared" si="49"/>
        <v>42646.688564814809</v>
      </c>
      <c r="L598">
        <f t="shared" si="48"/>
        <v>2016</v>
      </c>
      <c r="M598" s="8">
        <f t="shared" si="50"/>
        <v>42676.688564814809</v>
      </c>
      <c r="N598" t="b">
        <v>0</v>
      </c>
      <c r="O598">
        <v>2</v>
      </c>
      <c r="P598" t="b">
        <v>0</v>
      </c>
      <c r="Q598" t="s">
        <v>8272</v>
      </c>
      <c r="R598">
        <f t="shared" si="46"/>
        <v>0</v>
      </c>
      <c r="S598">
        <f t="shared" si="47"/>
        <v>3</v>
      </c>
      <c r="T598" t="s">
        <v>8318</v>
      </c>
      <c r="U598" t="s">
        <v>8319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8">
        <f t="shared" si="49"/>
        <v>42545.496932870366</v>
      </c>
      <c r="L599">
        <f t="shared" si="48"/>
        <v>2016</v>
      </c>
      <c r="M599" s="8">
        <f t="shared" si="50"/>
        <v>42582.458333333336</v>
      </c>
      <c r="N599" t="b">
        <v>0</v>
      </c>
      <c r="O599">
        <v>2</v>
      </c>
      <c r="P599" t="b">
        <v>0</v>
      </c>
      <c r="Q599" t="s">
        <v>8272</v>
      </c>
      <c r="R599">
        <f t="shared" si="46"/>
        <v>0</v>
      </c>
      <c r="S599">
        <f t="shared" si="47"/>
        <v>10</v>
      </c>
      <c r="T599" t="s">
        <v>8318</v>
      </c>
      <c r="U599" t="s">
        <v>8319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8">
        <f t="shared" si="49"/>
        <v>41947.793761574074</v>
      </c>
      <c r="L600">
        <f t="shared" si="48"/>
        <v>2014</v>
      </c>
      <c r="M600" s="8">
        <f t="shared" si="50"/>
        <v>41977.793761574074</v>
      </c>
      <c r="N600" t="b">
        <v>0</v>
      </c>
      <c r="O600">
        <v>7</v>
      </c>
      <c r="P600" t="b">
        <v>0</v>
      </c>
      <c r="Q600" t="s">
        <v>8272</v>
      </c>
      <c r="R600">
        <f t="shared" si="46"/>
        <v>34</v>
      </c>
      <c r="S600">
        <f t="shared" si="47"/>
        <v>121.42857142857143</v>
      </c>
      <c r="T600" t="s">
        <v>8318</v>
      </c>
      <c r="U600" t="s">
        <v>8319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8">
        <f t="shared" si="49"/>
        <v>42047.604189814818</v>
      </c>
      <c r="L601">
        <f t="shared" si="48"/>
        <v>2015</v>
      </c>
      <c r="M601" s="8">
        <f t="shared" si="50"/>
        <v>42071.427777777775</v>
      </c>
      <c r="N601" t="b">
        <v>0</v>
      </c>
      <c r="O601">
        <v>2</v>
      </c>
      <c r="P601" t="b">
        <v>0</v>
      </c>
      <c r="Q601" t="s">
        <v>8272</v>
      </c>
      <c r="R601">
        <f t="shared" si="46"/>
        <v>0</v>
      </c>
      <c r="S601">
        <f t="shared" si="47"/>
        <v>15.5</v>
      </c>
      <c r="T601" t="s">
        <v>8318</v>
      </c>
      <c r="U601" t="s">
        <v>8319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8">
        <f t="shared" si="49"/>
        <v>42073.589837962958</v>
      </c>
      <c r="L602">
        <f t="shared" si="48"/>
        <v>2015</v>
      </c>
      <c r="M602" s="8">
        <f t="shared" si="50"/>
        <v>42133.589837962958</v>
      </c>
      <c r="N602" t="b">
        <v>0</v>
      </c>
      <c r="O602">
        <v>1</v>
      </c>
      <c r="P602" t="b">
        <v>0</v>
      </c>
      <c r="Q602" t="s">
        <v>8272</v>
      </c>
      <c r="R602">
        <f t="shared" si="46"/>
        <v>2</v>
      </c>
      <c r="S602">
        <f t="shared" si="47"/>
        <v>100</v>
      </c>
      <c r="T602" t="s">
        <v>8318</v>
      </c>
      <c r="U602" t="s">
        <v>8319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8">
        <f t="shared" si="49"/>
        <v>41969.64975694444</v>
      </c>
      <c r="L603">
        <f t="shared" si="48"/>
        <v>2014</v>
      </c>
      <c r="M603" s="8">
        <f t="shared" si="50"/>
        <v>41999.64975694444</v>
      </c>
      <c r="N603" t="b">
        <v>0</v>
      </c>
      <c r="O603">
        <v>6</v>
      </c>
      <c r="P603" t="b">
        <v>0</v>
      </c>
      <c r="Q603" t="s">
        <v>8272</v>
      </c>
      <c r="R603">
        <f t="shared" si="46"/>
        <v>1</v>
      </c>
      <c r="S603">
        <f t="shared" si="47"/>
        <v>23.333333333333332</v>
      </c>
      <c r="T603" t="s">
        <v>8318</v>
      </c>
      <c r="U603" t="s">
        <v>8319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8">
        <f t="shared" si="49"/>
        <v>42143.585821759254</v>
      </c>
      <c r="L604">
        <f t="shared" si="48"/>
        <v>2015</v>
      </c>
      <c r="M604" s="8">
        <f t="shared" si="50"/>
        <v>42173.585821759254</v>
      </c>
      <c r="N604" t="b">
        <v>0</v>
      </c>
      <c r="O604">
        <v>0</v>
      </c>
      <c r="P604" t="b">
        <v>0</v>
      </c>
      <c r="Q604" t="s">
        <v>8272</v>
      </c>
      <c r="R604">
        <f t="shared" si="46"/>
        <v>0</v>
      </c>
      <c r="S604" t="e">
        <f t="shared" si="47"/>
        <v>#DIV/0!</v>
      </c>
      <c r="T604" t="s">
        <v>8318</v>
      </c>
      <c r="U604" t="s">
        <v>8319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8">
        <f t="shared" si="49"/>
        <v>41835.430821759255</v>
      </c>
      <c r="L605">
        <f t="shared" si="48"/>
        <v>2014</v>
      </c>
      <c r="M605" s="8">
        <f t="shared" si="50"/>
        <v>41865.430821759255</v>
      </c>
      <c r="N605" t="b">
        <v>0</v>
      </c>
      <c r="O605">
        <v>13</v>
      </c>
      <c r="P605" t="b">
        <v>0</v>
      </c>
      <c r="Q605" t="s">
        <v>8272</v>
      </c>
      <c r="R605">
        <f t="shared" si="46"/>
        <v>4</v>
      </c>
      <c r="S605">
        <f t="shared" si="47"/>
        <v>45.386153846153846</v>
      </c>
      <c r="T605" t="s">
        <v>8318</v>
      </c>
      <c r="U605" t="s">
        <v>8319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8">
        <f t="shared" si="49"/>
        <v>41848.827037037037</v>
      </c>
      <c r="L606">
        <f t="shared" si="48"/>
        <v>2014</v>
      </c>
      <c r="M606" s="8">
        <f t="shared" si="50"/>
        <v>41878.827037037037</v>
      </c>
      <c r="N606" t="b">
        <v>0</v>
      </c>
      <c r="O606">
        <v>0</v>
      </c>
      <c r="P606" t="b">
        <v>0</v>
      </c>
      <c r="Q606" t="s">
        <v>8272</v>
      </c>
      <c r="R606">
        <f t="shared" si="46"/>
        <v>0</v>
      </c>
      <c r="S606" t="e">
        <f t="shared" si="47"/>
        <v>#DIV/0!</v>
      </c>
      <c r="T606" t="s">
        <v>8318</v>
      </c>
      <c r="U606" t="s">
        <v>8319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8">
        <f t="shared" si="49"/>
        <v>42194.149398148147</v>
      </c>
      <c r="L607">
        <f t="shared" si="48"/>
        <v>2015</v>
      </c>
      <c r="M607" s="8">
        <f t="shared" si="50"/>
        <v>42239.149398148147</v>
      </c>
      <c r="N607" t="b">
        <v>0</v>
      </c>
      <c r="O607">
        <v>8</v>
      </c>
      <c r="P607" t="b">
        <v>0</v>
      </c>
      <c r="Q607" t="s">
        <v>8272</v>
      </c>
      <c r="R607">
        <f t="shared" si="46"/>
        <v>3</v>
      </c>
      <c r="S607">
        <f t="shared" si="47"/>
        <v>16.375</v>
      </c>
      <c r="T607" t="s">
        <v>8318</v>
      </c>
      <c r="U607" t="s">
        <v>8319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8">
        <f t="shared" si="49"/>
        <v>42102.442233796297</v>
      </c>
      <c r="L608">
        <f t="shared" si="48"/>
        <v>2015</v>
      </c>
      <c r="M608" s="8">
        <f t="shared" si="50"/>
        <v>42148.416666666664</v>
      </c>
      <c r="N608" t="b">
        <v>0</v>
      </c>
      <c r="O608">
        <v>1</v>
      </c>
      <c r="P608" t="b">
        <v>0</v>
      </c>
      <c r="Q608" t="s">
        <v>8272</v>
      </c>
      <c r="R608">
        <f t="shared" si="46"/>
        <v>0</v>
      </c>
      <c r="S608">
        <f t="shared" si="47"/>
        <v>10</v>
      </c>
      <c r="T608" t="s">
        <v>8318</v>
      </c>
      <c r="U608" t="s">
        <v>8319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8">
        <f t="shared" si="49"/>
        <v>42300.617314814815</v>
      </c>
      <c r="L609">
        <f t="shared" si="48"/>
        <v>2015</v>
      </c>
      <c r="M609" s="8">
        <f t="shared" si="50"/>
        <v>42330.65898148148</v>
      </c>
      <c r="N609" t="b">
        <v>0</v>
      </c>
      <c r="O609">
        <v>0</v>
      </c>
      <c r="P609" t="b">
        <v>0</v>
      </c>
      <c r="Q609" t="s">
        <v>8272</v>
      </c>
      <c r="R609">
        <f t="shared" si="46"/>
        <v>0</v>
      </c>
      <c r="S609" t="e">
        <f t="shared" si="47"/>
        <v>#DIV/0!</v>
      </c>
      <c r="T609" t="s">
        <v>8318</v>
      </c>
      <c r="U609" t="s">
        <v>8319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8">
        <f t="shared" si="49"/>
        <v>42140.712731481479</v>
      </c>
      <c r="L610">
        <f t="shared" si="48"/>
        <v>2015</v>
      </c>
      <c r="M610" s="8">
        <f t="shared" si="50"/>
        <v>42170.712731481479</v>
      </c>
      <c r="N610" t="b">
        <v>0</v>
      </c>
      <c r="O610">
        <v>5</v>
      </c>
      <c r="P610" t="b">
        <v>0</v>
      </c>
      <c r="Q610" t="s">
        <v>8272</v>
      </c>
      <c r="R610">
        <f t="shared" si="46"/>
        <v>1</v>
      </c>
      <c r="S610">
        <f t="shared" si="47"/>
        <v>292.2</v>
      </c>
      <c r="T610" t="s">
        <v>8318</v>
      </c>
      <c r="U610" t="s">
        <v>8319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8">
        <f t="shared" si="49"/>
        <v>42306.825740740744</v>
      </c>
      <c r="L611">
        <f t="shared" si="48"/>
        <v>2015</v>
      </c>
      <c r="M611" s="8">
        <f t="shared" si="50"/>
        <v>42336.867407407401</v>
      </c>
      <c r="N611" t="b">
        <v>0</v>
      </c>
      <c r="O611">
        <v>1</v>
      </c>
      <c r="P611" t="b">
        <v>0</v>
      </c>
      <c r="Q611" t="s">
        <v>8272</v>
      </c>
      <c r="R611">
        <f t="shared" si="46"/>
        <v>1</v>
      </c>
      <c r="S611">
        <f t="shared" si="47"/>
        <v>5</v>
      </c>
      <c r="T611" t="s">
        <v>8318</v>
      </c>
      <c r="U611" t="s">
        <v>8319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8">
        <f t="shared" si="49"/>
        <v>42086.622523148144</v>
      </c>
      <c r="L612">
        <f t="shared" si="48"/>
        <v>2015</v>
      </c>
      <c r="M612" s="8">
        <f t="shared" si="50"/>
        <v>42116.622523148144</v>
      </c>
      <c r="N612" t="b">
        <v>0</v>
      </c>
      <c r="O612">
        <v>0</v>
      </c>
      <c r="P612" t="b">
        <v>0</v>
      </c>
      <c r="Q612" t="s">
        <v>8272</v>
      </c>
      <c r="R612">
        <f t="shared" si="46"/>
        <v>0</v>
      </c>
      <c r="S612" t="e">
        <f t="shared" si="47"/>
        <v>#DIV/0!</v>
      </c>
      <c r="T612" t="s">
        <v>8318</v>
      </c>
      <c r="U612" t="s">
        <v>8319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8">
        <f t="shared" si="49"/>
        <v>42328.352280092593</v>
      </c>
      <c r="L613">
        <f t="shared" si="48"/>
        <v>2015</v>
      </c>
      <c r="M613" s="8">
        <f t="shared" si="50"/>
        <v>42388.352280092593</v>
      </c>
      <c r="N613" t="b">
        <v>0</v>
      </c>
      <c r="O613">
        <v>0</v>
      </c>
      <c r="P613" t="b">
        <v>0</v>
      </c>
      <c r="Q613" t="s">
        <v>8272</v>
      </c>
      <c r="R613">
        <f t="shared" si="46"/>
        <v>0</v>
      </c>
      <c r="S613" t="e">
        <f t="shared" si="47"/>
        <v>#DIV/0!</v>
      </c>
      <c r="T613" t="s">
        <v>8318</v>
      </c>
      <c r="U613" t="s">
        <v>8319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8">
        <f t="shared" si="49"/>
        <v>42584.823449074072</v>
      </c>
      <c r="L614">
        <f t="shared" si="48"/>
        <v>2016</v>
      </c>
      <c r="M614" s="8">
        <f t="shared" si="50"/>
        <v>42614.823449074072</v>
      </c>
      <c r="N614" t="b">
        <v>0</v>
      </c>
      <c r="O614">
        <v>0</v>
      </c>
      <c r="P614" t="b">
        <v>0</v>
      </c>
      <c r="Q614" t="s">
        <v>8272</v>
      </c>
      <c r="R614">
        <f t="shared" si="46"/>
        <v>0</v>
      </c>
      <c r="S614" t="e">
        <f t="shared" si="47"/>
        <v>#DIV/0!</v>
      </c>
      <c r="T614" t="s">
        <v>8318</v>
      </c>
      <c r="U614" t="s">
        <v>8319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8">
        <f t="shared" si="49"/>
        <v>42247.288425925923</v>
      </c>
      <c r="L615">
        <f t="shared" si="48"/>
        <v>2015</v>
      </c>
      <c r="M615" s="8">
        <f t="shared" si="50"/>
        <v>42277.999305555553</v>
      </c>
      <c r="N615" t="b">
        <v>0</v>
      </c>
      <c r="O615">
        <v>121</v>
      </c>
      <c r="P615" t="b">
        <v>0</v>
      </c>
      <c r="Q615" t="s">
        <v>8272</v>
      </c>
      <c r="R615">
        <f t="shared" si="46"/>
        <v>21</v>
      </c>
      <c r="S615">
        <f t="shared" si="47"/>
        <v>105.93388429752066</v>
      </c>
      <c r="T615" t="s">
        <v>8318</v>
      </c>
      <c r="U615" t="s">
        <v>8319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8">
        <f t="shared" si="49"/>
        <v>42514.853472222218</v>
      </c>
      <c r="L616">
        <f t="shared" si="48"/>
        <v>2016</v>
      </c>
      <c r="M616" s="8">
        <f t="shared" si="50"/>
        <v>42544.853472222218</v>
      </c>
      <c r="N616" t="b">
        <v>0</v>
      </c>
      <c r="O616">
        <v>0</v>
      </c>
      <c r="P616" t="b">
        <v>0</v>
      </c>
      <c r="Q616" t="s">
        <v>8272</v>
      </c>
      <c r="R616">
        <f t="shared" si="46"/>
        <v>0</v>
      </c>
      <c r="S616" t="e">
        <f t="shared" si="47"/>
        <v>#DIV/0!</v>
      </c>
      <c r="T616" t="s">
        <v>8318</v>
      </c>
      <c r="U616" t="s">
        <v>8319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8">
        <f t="shared" si="49"/>
        <v>42241.913877314808</v>
      </c>
      <c r="L617">
        <f t="shared" si="48"/>
        <v>2015</v>
      </c>
      <c r="M617" s="8">
        <f t="shared" si="50"/>
        <v>42271.913877314808</v>
      </c>
      <c r="N617" t="b">
        <v>0</v>
      </c>
      <c r="O617">
        <v>0</v>
      </c>
      <c r="P617" t="b">
        <v>0</v>
      </c>
      <c r="Q617" t="s">
        <v>8272</v>
      </c>
      <c r="R617">
        <f t="shared" si="46"/>
        <v>0</v>
      </c>
      <c r="S617" t="e">
        <f t="shared" si="47"/>
        <v>#DIV/0!</v>
      </c>
      <c r="T617" t="s">
        <v>8318</v>
      </c>
      <c r="U617" t="s">
        <v>8319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8">
        <f t="shared" si="49"/>
        <v>42761.167905092589</v>
      </c>
      <c r="L618">
        <f t="shared" si="48"/>
        <v>2017</v>
      </c>
      <c r="M618" s="8">
        <f t="shared" si="50"/>
        <v>42791.167905092589</v>
      </c>
      <c r="N618" t="b">
        <v>0</v>
      </c>
      <c r="O618">
        <v>0</v>
      </c>
      <c r="P618" t="b">
        <v>0</v>
      </c>
      <c r="Q618" t="s">
        <v>8272</v>
      </c>
      <c r="R618">
        <f t="shared" si="46"/>
        <v>0</v>
      </c>
      <c r="S618" t="e">
        <f t="shared" si="47"/>
        <v>#DIV/0!</v>
      </c>
      <c r="T618" t="s">
        <v>8318</v>
      </c>
      <c r="U618" t="s">
        <v>8319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8">
        <f t="shared" si="49"/>
        <v>42087.134756944441</v>
      </c>
      <c r="L619">
        <f t="shared" si="48"/>
        <v>2015</v>
      </c>
      <c r="M619" s="8">
        <f t="shared" si="50"/>
        <v>42132.134756944441</v>
      </c>
      <c r="N619" t="b">
        <v>0</v>
      </c>
      <c r="O619">
        <v>3</v>
      </c>
      <c r="P619" t="b">
        <v>0</v>
      </c>
      <c r="Q619" t="s">
        <v>8272</v>
      </c>
      <c r="R619">
        <f t="shared" si="46"/>
        <v>3</v>
      </c>
      <c r="S619">
        <f t="shared" si="47"/>
        <v>20</v>
      </c>
      <c r="T619" t="s">
        <v>8318</v>
      </c>
      <c r="U619" t="s">
        <v>8319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8">
        <f t="shared" si="49"/>
        <v>42317.60188657407</v>
      </c>
      <c r="L620">
        <f t="shared" si="48"/>
        <v>2015</v>
      </c>
      <c r="M620" s="8">
        <f t="shared" si="50"/>
        <v>42347.60188657407</v>
      </c>
      <c r="N620" t="b">
        <v>0</v>
      </c>
      <c r="O620">
        <v>0</v>
      </c>
      <c r="P620" t="b">
        <v>0</v>
      </c>
      <c r="Q620" t="s">
        <v>8272</v>
      </c>
      <c r="R620">
        <f t="shared" si="46"/>
        <v>0</v>
      </c>
      <c r="S620" t="e">
        <f t="shared" si="47"/>
        <v>#DIV/0!</v>
      </c>
      <c r="T620" t="s">
        <v>8318</v>
      </c>
      <c r="U620" t="s">
        <v>8319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8">
        <f t="shared" si="49"/>
        <v>41908.442013888889</v>
      </c>
      <c r="L621">
        <f t="shared" si="48"/>
        <v>2014</v>
      </c>
      <c r="M621" s="8">
        <f t="shared" si="50"/>
        <v>41968.483680555553</v>
      </c>
      <c r="N621" t="b">
        <v>0</v>
      </c>
      <c r="O621">
        <v>1</v>
      </c>
      <c r="P621" t="b">
        <v>0</v>
      </c>
      <c r="Q621" t="s">
        <v>8272</v>
      </c>
      <c r="R621">
        <f t="shared" si="46"/>
        <v>0</v>
      </c>
      <c r="S621">
        <f t="shared" si="47"/>
        <v>1</v>
      </c>
      <c r="T621" t="s">
        <v>8318</v>
      </c>
      <c r="U621" t="s">
        <v>8319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8">
        <f t="shared" si="49"/>
        <v>41831.508541666662</v>
      </c>
      <c r="L622">
        <f t="shared" si="48"/>
        <v>2014</v>
      </c>
      <c r="M622" s="8">
        <f t="shared" si="50"/>
        <v>41876.508541666662</v>
      </c>
      <c r="N622" t="b">
        <v>0</v>
      </c>
      <c r="O622">
        <v>1</v>
      </c>
      <c r="P622" t="b">
        <v>0</v>
      </c>
      <c r="Q622" t="s">
        <v>8272</v>
      </c>
      <c r="R622">
        <f t="shared" si="46"/>
        <v>1</v>
      </c>
      <c r="S622">
        <f t="shared" si="47"/>
        <v>300</v>
      </c>
      <c r="T622" t="s">
        <v>8318</v>
      </c>
      <c r="U622" t="s">
        <v>8319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8">
        <f t="shared" si="49"/>
        <v>42528.779363425921</v>
      </c>
      <c r="L623">
        <f t="shared" si="48"/>
        <v>2016</v>
      </c>
      <c r="M623" s="8">
        <f t="shared" si="50"/>
        <v>42558.779363425921</v>
      </c>
      <c r="N623" t="b">
        <v>0</v>
      </c>
      <c r="O623">
        <v>3</v>
      </c>
      <c r="P623" t="b">
        <v>0</v>
      </c>
      <c r="Q623" t="s">
        <v>8272</v>
      </c>
      <c r="R623">
        <f t="shared" si="46"/>
        <v>1</v>
      </c>
      <c r="S623">
        <f t="shared" si="47"/>
        <v>87</v>
      </c>
      <c r="T623" t="s">
        <v>8318</v>
      </c>
      <c r="U623" t="s">
        <v>8319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8">
        <f t="shared" si="49"/>
        <v>42532.566412037035</v>
      </c>
      <c r="L624">
        <f t="shared" si="48"/>
        <v>2016</v>
      </c>
      <c r="M624" s="8">
        <f t="shared" si="50"/>
        <v>42552.566412037035</v>
      </c>
      <c r="N624" t="b">
        <v>0</v>
      </c>
      <c r="O624">
        <v>9</v>
      </c>
      <c r="P624" t="b">
        <v>0</v>
      </c>
      <c r="Q624" t="s">
        <v>8272</v>
      </c>
      <c r="R624">
        <f t="shared" si="46"/>
        <v>6</v>
      </c>
      <c r="S624">
        <f t="shared" si="47"/>
        <v>37.888888888888886</v>
      </c>
      <c r="T624" t="s">
        <v>8318</v>
      </c>
      <c r="U624" t="s">
        <v>8319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8">
        <f t="shared" si="49"/>
        <v>42121.800891203697</v>
      </c>
      <c r="L625">
        <f t="shared" si="48"/>
        <v>2015</v>
      </c>
      <c r="M625" s="8">
        <f t="shared" si="50"/>
        <v>42151.800891203697</v>
      </c>
      <c r="N625" t="b">
        <v>0</v>
      </c>
      <c r="O625">
        <v>0</v>
      </c>
      <c r="P625" t="b">
        <v>0</v>
      </c>
      <c r="Q625" t="s">
        <v>8272</v>
      </c>
      <c r="R625">
        <f t="shared" si="46"/>
        <v>0</v>
      </c>
      <c r="S625" t="e">
        <f t="shared" si="47"/>
        <v>#DIV/0!</v>
      </c>
      <c r="T625" t="s">
        <v>8318</v>
      </c>
      <c r="U625" t="s">
        <v>8319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8">
        <f t="shared" si="49"/>
        <v>42108.78056712963</v>
      </c>
      <c r="L626">
        <f t="shared" si="48"/>
        <v>2015</v>
      </c>
      <c r="M626" s="8">
        <f t="shared" si="50"/>
        <v>42138.78056712963</v>
      </c>
      <c r="N626" t="b">
        <v>0</v>
      </c>
      <c r="O626">
        <v>0</v>
      </c>
      <c r="P626" t="b">
        <v>0</v>
      </c>
      <c r="Q626" t="s">
        <v>8272</v>
      </c>
      <c r="R626">
        <f t="shared" si="46"/>
        <v>0</v>
      </c>
      <c r="S626" t="e">
        <f t="shared" si="47"/>
        <v>#DIV/0!</v>
      </c>
      <c r="T626" t="s">
        <v>8318</v>
      </c>
      <c r="U626" t="s">
        <v>8319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8">
        <f t="shared" si="49"/>
        <v>42790.687233796292</v>
      </c>
      <c r="L627">
        <f t="shared" si="48"/>
        <v>2017</v>
      </c>
      <c r="M627" s="8">
        <f t="shared" si="50"/>
        <v>42820.645567129628</v>
      </c>
      <c r="N627" t="b">
        <v>0</v>
      </c>
      <c r="O627">
        <v>0</v>
      </c>
      <c r="P627" t="b">
        <v>0</v>
      </c>
      <c r="Q627" t="s">
        <v>8272</v>
      </c>
      <c r="R627">
        <f t="shared" si="46"/>
        <v>0</v>
      </c>
      <c r="S627" t="e">
        <f t="shared" si="47"/>
        <v>#DIV/0!</v>
      </c>
      <c r="T627" t="s">
        <v>8318</v>
      </c>
      <c r="U627" t="s">
        <v>8319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8">
        <f t="shared" si="49"/>
        <v>42198.351145833331</v>
      </c>
      <c r="L628">
        <f t="shared" si="48"/>
        <v>2015</v>
      </c>
      <c r="M628" s="8">
        <f t="shared" si="50"/>
        <v>42231.348611111105</v>
      </c>
      <c r="N628" t="b">
        <v>0</v>
      </c>
      <c r="O628">
        <v>39</v>
      </c>
      <c r="P628" t="b">
        <v>0</v>
      </c>
      <c r="Q628" t="s">
        <v>8272</v>
      </c>
      <c r="R628">
        <f t="shared" si="46"/>
        <v>17</v>
      </c>
      <c r="S628">
        <f t="shared" si="47"/>
        <v>111.41025641025641</v>
      </c>
      <c r="T628" t="s">
        <v>8318</v>
      </c>
      <c r="U628" t="s">
        <v>8319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8">
        <f t="shared" si="49"/>
        <v>42384.098506944443</v>
      </c>
      <c r="L629">
        <f t="shared" si="48"/>
        <v>2016</v>
      </c>
      <c r="M629" s="8">
        <f t="shared" si="50"/>
        <v>42443.749999999993</v>
      </c>
      <c r="N629" t="b">
        <v>0</v>
      </c>
      <c r="O629">
        <v>1</v>
      </c>
      <c r="P629" t="b">
        <v>0</v>
      </c>
      <c r="Q629" t="s">
        <v>8272</v>
      </c>
      <c r="R629">
        <f t="shared" si="46"/>
        <v>0</v>
      </c>
      <c r="S629">
        <f t="shared" si="47"/>
        <v>90</v>
      </c>
      <c r="T629" t="s">
        <v>8318</v>
      </c>
      <c r="U629" t="s">
        <v>8319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8">
        <f t="shared" si="49"/>
        <v>41803.484456018516</v>
      </c>
      <c r="L630">
        <f t="shared" si="48"/>
        <v>2014</v>
      </c>
      <c r="M630" s="8">
        <f t="shared" si="50"/>
        <v>41833.484456018516</v>
      </c>
      <c r="N630" t="b">
        <v>0</v>
      </c>
      <c r="O630">
        <v>0</v>
      </c>
      <c r="P630" t="b">
        <v>0</v>
      </c>
      <c r="Q630" t="s">
        <v>8272</v>
      </c>
      <c r="R630">
        <f t="shared" si="46"/>
        <v>0</v>
      </c>
      <c r="S630" t="e">
        <f t="shared" si="47"/>
        <v>#DIV/0!</v>
      </c>
      <c r="T630" t="s">
        <v>8318</v>
      </c>
      <c r="U630" t="s">
        <v>8319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8">
        <f t="shared" si="49"/>
        <v>42474.429490740738</v>
      </c>
      <c r="L631">
        <f t="shared" si="48"/>
        <v>2016</v>
      </c>
      <c r="M631" s="8">
        <f t="shared" si="50"/>
        <v>42504.429490740738</v>
      </c>
      <c r="N631" t="b">
        <v>0</v>
      </c>
      <c r="O631">
        <v>3</v>
      </c>
      <c r="P631" t="b">
        <v>0</v>
      </c>
      <c r="Q631" t="s">
        <v>8272</v>
      </c>
      <c r="R631">
        <f t="shared" si="46"/>
        <v>0</v>
      </c>
      <c r="S631">
        <f t="shared" si="47"/>
        <v>116.66666666666667</v>
      </c>
      <c r="T631" t="s">
        <v>8318</v>
      </c>
      <c r="U631" t="s">
        <v>8319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8">
        <f t="shared" si="49"/>
        <v>42223.411122685182</v>
      </c>
      <c r="L632">
        <f t="shared" si="48"/>
        <v>2015</v>
      </c>
      <c r="M632" s="8">
        <f t="shared" si="50"/>
        <v>42253.006944444445</v>
      </c>
      <c r="N632" t="b">
        <v>0</v>
      </c>
      <c r="O632">
        <v>1</v>
      </c>
      <c r="P632" t="b">
        <v>0</v>
      </c>
      <c r="Q632" t="s">
        <v>8272</v>
      </c>
      <c r="R632">
        <f t="shared" si="46"/>
        <v>0</v>
      </c>
      <c r="S632">
        <f t="shared" si="47"/>
        <v>10</v>
      </c>
      <c r="T632" t="s">
        <v>8318</v>
      </c>
      <c r="U632" t="s">
        <v>8319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8">
        <f t="shared" si="49"/>
        <v>42489.563993055555</v>
      </c>
      <c r="L633">
        <f t="shared" si="48"/>
        <v>2016</v>
      </c>
      <c r="M633" s="8">
        <f t="shared" si="50"/>
        <v>42518.563993055555</v>
      </c>
      <c r="N633" t="b">
        <v>0</v>
      </c>
      <c r="O633">
        <v>9</v>
      </c>
      <c r="P633" t="b">
        <v>0</v>
      </c>
      <c r="Q633" t="s">
        <v>8272</v>
      </c>
      <c r="R633">
        <f t="shared" si="46"/>
        <v>1</v>
      </c>
      <c r="S633">
        <f t="shared" si="47"/>
        <v>76.666666666666671</v>
      </c>
      <c r="T633" t="s">
        <v>8318</v>
      </c>
      <c r="U633" t="s">
        <v>8319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8">
        <f t="shared" si="49"/>
        <v>42303.450983796291</v>
      </c>
      <c r="L634">
        <f t="shared" si="48"/>
        <v>2015</v>
      </c>
      <c r="M634" s="8">
        <f t="shared" si="50"/>
        <v>42333.492650462962</v>
      </c>
      <c r="N634" t="b">
        <v>0</v>
      </c>
      <c r="O634">
        <v>0</v>
      </c>
      <c r="P634" t="b">
        <v>0</v>
      </c>
      <c r="Q634" t="s">
        <v>8272</v>
      </c>
      <c r="R634">
        <f t="shared" si="46"/>
        <v>0</v>
      </c>
      <c r="S634" t="e">
        <f t="shared" si="47"/>
        <v>#DIV/0!</v>
      </c>
      <c r="T634" t="s">
        <v>8318</v>
      </c>
      <c r="U634" t="s">
        <v>8319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8">
        <f t="shared" si="49"/>
        <v>42507.090995370367</v>
      </c>
      <c r="L635">
        <f t="shared" si="48"/>
        <v>2016</v>
      </c>
      <c r="M635" s="8">
        <f t="shared" si="50"/>
        <v>42538.749999999993</v>
      </c>
      <c r="N635" t="b">
        <v>0</v>
      </c>
      <c r="O635">
        <v>25</v>
      </c>
      <c r="P635" t="b">
        <v>0</v>
      </c>
      <c r="Q635" t="s">
        <v>8272</v>
      </c>
      <c r="R635">
        <f t="shared" si="46"/>
        <v>12</v>
      </c>
      <c r="S635">
        <f t="shared" si="47"/>
        <v>49.8</v>
      </c>
      <c r="T635" t="s">
        <v>8318</v>
      </c>
      <c r="U635" t="s">
        <v>8319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8">
        <f t="shared" si="49"/>
        <v>42031.720243055555</v>
      </c>
      <c r="L636">
        <f t="shared" si="48"/>
        <v>2015</v>
      </c>
      <c r="M636" s="8">
        <f t="shared" si="50"/>
        <v>42061.720243055555</v>
      </c>
      <c r="N636" t="b">
        <v>0</v>
      </c>
      <c r="O636">
        <v>1</v>
      </c>
      <c r="P636" t="b">
        <v>0</v>
      </c>
      <c r="Q636" t="s">
        <v>8272</v>
      </c>
      <c r="R636">
        <f t="shared" si="46"/>
        <v>0</v>
      </c>
      <c r="S636">
        <f t="shared" si="47"/>
        <v>1</v>
      </c>
      <c r="T636" t="s">
        <v>8318</v>
      </c>
      <c r="U636" t="s">
        <v>8319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8">
        <f t="shared" si="49"/>
        <v>42075.883819444447</v>
      </c>
      <c r="L637">
        <f t="shared" si="48"/>
        <v>2015</v>
      </c>
      <c r="M637" s="8">
        <f t="shared" si="50"/>
        <v>42105.883819444447</v>
      </c>
      <c r="N637" t="b">
        <v>0</v>
      </c>
      <c r="O637">
        <v>1</v>
      </c>
      <c r="P637" t="b">
        <v>0</v>
      </c>
      <c r="Q637" t="s">
        <v>8272</v>
      </c>
      <c r="R637">
        <f t="shared" si="46"/>
        <v>0</v>
      </c>
      <c r="S637">
        <f t="shared" si="47"/>
        <v>2</v>
      </c>
      <c r="T637" t="s">
        <v>8318</v>
      </c>
      <c r="U637" t="s">
        <v>8319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8">
        <f t="shared" si="49"/>
        <v>42131.247106481482</v>
      </c>
      <c r="L638">
        <f t="shared" si="48"/>
        <v>2015</v>
      </c>
      <c r="M638" s="8">
        <f t="shared" si="50"/>
        <v>42161.240972222215</v>
      </c>
      <c r="N638" t="b">
        <v>0</v>
      </c>
      <c r="O638">
        <v>1</v>
      </c>
      <c r="P638" t="b">
        <v>0</v>
      </c>
      <c r="Q638" t="s">
        <v>8272</v>
      </c>
      <c r="R638">
        <f t="shared" si="46"/>
        <v>0</v>
      </c>
      <c r="S638">
        <f t="shared" si="47"/>
        <v>4</v>
      </c>
      <c r="T638" t="s">
        <v>8318</v>
      </c>
      <c r="U638" t="s">
        <v>8319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8">
        <f t="shared" si="49"/>
        <v>42762.75368055555</v>
      </c>
      <c r="L639">
        <f t="shared" si="48"/>
        <v>2017</v>
      </c>
      <c r="M639" s="8">
        <f t="shared" si="50"/>
        <v>42791.75277777778</v>
      </c>
      <c r="N639" t="b">
        <v>0</v>
      </c>
      <c r="O639">
        <v>0</v>
      </c>
      <c r="P639" t="b">
        <v>0</v>
      </c>
      <c r="Q639" t="s">
        <v>8272</v>
      </c>
      <c r="R639">
        <f t="shared" si="46"/>
        <v>0</v>
      </c>
      <c r="S639" t="e">
        <f t="shared" si="47"/>
        <v>#DIV/0!</v>
      </c>
      <c r="T639" t="s">
        <v>8318</v>
      </c>
      <c r="U639" t="s">
        <v>8319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8">
        <f t="shared" si="49"/>
        <v>42759.384976851848</v>
      </c>
      <c r="L640">
        <f t="shared" si="48"/>
        <v>2017</v>
      </c>
      <c r="M640" s="8">
        <f t="shared" si="50"/>
        <v>42819.343310185184</v>
      </c>
      <c r="N640" t="b">
        <v>0</v>
      </c>
      <c r="O640">
        <v>6</v>
      </c>
      <c r="P640" t="b">
        <v>0</v>
      </c>
      <c r="Q640" t="s">
        <v>8272</v>
      </c>
      <c r="R640">
        <f t="shared" si="46"/>
        <v>0</v>
      </c>
      <c r="S640">
        <f t="shared" si="47"/>
        <v>3</v>
      </c>
      <c r="T640" t="s">
        <v>8318</v>
      </c>
      <c r="U640" t="s">
        <v>8319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8">
        <f t="shared" si="49"/>
        <v>41865.374942129631</v>
      </c>
      <c r="L641">
        <f t="shared" si="48"/>
        <v>2014</v>
      </c>
      <c r="M641" s="8">
        <f t="shared" si="50"/>
        <v>41925.374942129631</v>
      </c>
      <c r="N641" t="b">
        <v>0</v>
      </c>
      <c r="O641">
        <v>1</v>
      </c>
      <c r="P641" t="b">
        <v>0</v>
      </c>
      <c r="Q641" t="s">
        <v>8272</v>
      </c>
      <c r="R641">
        <f t="shared" si="46"/>
        <v>0</v>
      </c>
      <c r="S641">
        <f t="shared" si="47"/>
        <v>1</v>
      </c>
      <c r="T641" t="s">
        <v>8318</v>
      </c>
      <c r="U641" t="s">
        <v>8319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8">
        <f t="shared" si="49"/>
        <v>42683.211979166663</v>
      </c>
      <c r="L642">
        <f t="shared" si="48"/>
        <v>2016</v>
      </c>
      <c r="M642" s="8">
        <f t="shared" si="50"/>
        <v>42698.749999999993</v>
      </c>
      <c r="N642" t="b">
        <v>0</v>
      </c>
      <c r="O642">
        <v>2</v>
      </c>
      <c r="P642" t="b">
        <v>1</v>
      </c>
      <c r="Q642" t="s">
        <v>8273</v>
      </c>
      <c r="R642">
        <f t="shared" ref="R642:R705" si="51">ROUND(E642/D642*100,0)</f>
        <v>144</v>
      </c>
      <c r="S642">
        <f t="shared" ref="S642:S705" si="52">E642/O642</f>
        <v>50.5</v>
      </c>
      <c r="T642" t="s">
        <v>8318</v>
      </c>
      <c r="U642" t="s">
        <v>8320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8">
        <f t="shared" si="49"/>
        <v>42199.361666666664</v>
      </c>
      <c r="L643">
        <f t="shared" ref="L643:L706" si="53">YEAR(K643)</f>
        <v>2015</v>
      </c>
      <c r="M643" s="8">
        <f t="shared" si="50"/>
        <v>42229.361666666664</v>
      </c>
      <c r="N643" t="b">
        <v>0</v>
      </c>
      <c r="O643">
        <v>315</v>
      </c>
      <c r="P643" t="b">
        <v>1</v>
      </c>
      <c r="Q643" t="s">
        <v>8273</v>
      </c>
      <c r="R643">
        <f t="shared" si="51"/>
        <v>119</v>
      </c>
      <c r="S643">
        <f t="shared" si="52"/>
        <v>151.31746031746033</v>
      </c>
      <c r="T643" t="s">
        <v>8318</v>
      </c>
      <c r="U643" t="s">
        <v>8320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8">
        <f t="shared" si="49"/>
        <v>42199.442986111106</v>
      </c>
      <c r="L644">
        <f t="shared" si="53"/>
        <v>2015</v>
      </c>
      <c r="M644" s="8">
        <f t="shared" si="50"/>
        <v>42235.442986111106</v>
      </c>
      <c r="N644" t="b">
        <v>0</v>
      </c>
      <c r="O644">
        <v>2174</v>
      </c>
      <c r="P644" t="b">
        <v>1</v>
      </c>
      <c r="Q644" t="s">
        <v>8273</v>
      </c>
      <c r="R644">
        <f t="shared" si="51"/>
        <v>1460</v>
      </c>
      <c r="S644">
        <f t="shared" si="52"/>
        <v>134.3592456301748</v>
      </c>
      <c r="T644" t="s">
        <v>8318</v>
      </c>
      <c r="U644" t="s">
        <v>8320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8">
        <f t="shared" ref="K645:K708" si="54">(J645/86400)+25569+(-5/24)</f>
        <v>42100.43373842592</v>
      </c>
      <c r="L645">
        <f t="shared" si="53"/>
        <v>2015</v>
      </c>
      <c r="M645" s="8">
        <f t="shared" si="50"/>
        <v>42155.43373842592</v>
      </c>
      <c r="N645" t="b">
        <v>0</v>
      </c>
      <c r="O645">
        <v>152</v>
      </c>
      <c r="P645" t="b">
        <v>1</v>
      </c>
      <c r="Q645" t="s">
        <v>8273</v>
      </c>
      <c r="R645">
        <f t="shared" si="51"/>
        <v>106</v>
      </c>
      <c r="S645">
        <f t="shared" si="52"/>
        <v>174.02631578947367</v>
      </c>
      <c r="T645" t="s">
        <v>8318</v>
      </c>
      <c r="U645" t="s">
        <v>8320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8">
        <f t="shared" si="54"/>
        <v>41898.457627314812</v>
      </c>
      <c r="L646">
        <f t="shared" si="53"/>
        <v>2014</v>
      </c>
      <c r="M646" s="8">
        <f t="shared" si="50"/>
        <v>41940.833333333328</v>
      </c>
      <c r="N646" t="b">
        <v>0</v>
      </c>
      <c r="O646">
        <v>1021</v>
      </c>
      <c r="P646" t="b">
        <v>1</v>
      </c>
      <c r="Q646" t="s">
        <v>8273</v>
      </c>
      <c r="R646">
        <f t="shared" si="51"/>
        <v>300</v>
      </c>
      <c r="S646">
        <f t="shared" si="52"/>
        <v>73.486268364348675</v>
      </c>
      <c r="T646" t="s">
        <v>8318</v>
      </c>
      <c r="U646" t="s">
        <v>8320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8">
        <f t="shared" si="54"/>
        <v>42563.817986111106</v>
      </c>
      <c r="L647">
        <f t="shared" si="53"/>
        <v>2016</v>
      </c>
      <c r="M647" s="8">
        <f t="shared" si="50"/>
        <v>42593.817986111106</v>
      </c>
      <c r="N647" t="b">
        <v>0</v>
      </c>
      <c r="O647">
        <v>237</v>
      </c>
      <c r="P647" t="b">
        <v>1</v>
      </c>
      <c r="Q647" t="s">
        <v>8273</v>
      </c>
      <c r="R647">
        <f t="shared" si="51"/>
        <v>279</v>
      </c>
      <c r="S647">
        <f t="shared" si="52"/>
        <v>23.518987341772153</v>
      </c>
      <c r="T647" t="s">
        <v>8318</v>
      </c>
      <c r="U647" t="s">
        <v>8320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8">
        <f t="shared" si="54"/>
        <v>41832.644293981481</v>
      </c>
      <c r="L648">
        <f t="shared" si="53"/>
        <v>2014</v>
      </c>
      <c r="M648" s="8">
        <f t="shared" si="50"/>
        <v>41862.644293981481</v>
      </c>
      <c r="N648" t="b">
        <v>0</v>
      </c>
      <c r="O648">
        <v>27</v>
      </c>
      <c r="P648" t="b">
        <v>1</v>
      </c>
      <c r="Q648" t="s">
        <v>8273</v>
      </c>
      <c r="R648">
        <f t="shared" si="51"/>
        <v>132</v>
      </c>
      <c r="S648">
        <f t="shared" si="52"/>
        <v>39.074444444444445</v>
      </c>
      <c r="T648" t="s">
        <v>8318</v>
      </c>
      <c r="U648" t="s">
        <v>8320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8">
        <f t="shared" si="54"/>
        <v>42416.559594907405</v>
      </c>
      <c r="L649">
        <f t="shared" si="53"/>
        <v>2016</v>
      </c>
      <c r="M649" s="8">
        <f t="shared" si="50"/>
        <v>42446.517928240741</v>
      </c>
      <c r="N649" t="b">
        <v>0</v>
      </c>
      <c r="O649">
        <v>17</v>
      </c>
      <c r="P649" t="b">
        <v>1</v>
      </c>
      <c r="Q649" t="s">
        <v>8273</v>
      </c>
      <c r="R649">
        <f t="shared" si="51"/>
        <v>107</v>
      </c>
      <c r="S649">
        <f t="shared" si="52"/>
        <v>125.94117647058823</v>
      </c>
      <c r="T649" t="s">
        <v>8318</v>
      </c>
      <c r="U649" t="s">
        <v>8320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8">
        <f t="shared" si="54"/>
        <v>41891.485046296293</v>
      </c>
      <c r="L650">
        <f t="shared" si="53"/>
        <v>2014</v>
      </c>
      <c r="M650" s="8">
        <f t="shared" si="50"/>
        <v>41926.485046296293</v>
      </c>
      <c r="N650" t="b">
        <v>0</v>
      </c>
      <c r="O650">
        <v>27</v>
      </c>
      <c r="P650" t="b">
        <v>1</v>
      </c>
      <c r="Q650" t="s">
        <v>8273</v>
      </c>
      <c r="R650">
        <f t="shared" si="51"/>
        <v>127</v>
      </c>
      <c r="S650">
        <f t="shared" si="52"/>
        <v>1644</v>
      </c>
      <c r="T650" t="s">
        <v>8318</v>
      </c>
      <c r="U650" t="s">
        <v>8320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8">
        <f t="shared" si="54"/>
        <v>41877.703854166662</v>
      </c>
      <c r="L651">
        <f t="shared" si="53"/>
        <v>2014</v>
      </c>
      <c r="M651" s="8">
        <f t="shared" si="50"/>
        <v>41898.703854166662</v>
      </c>
      <c r="N651" t="b">
        <v>0</v>
      </c>
      <c r="O651">
        <v>82</v>
      </c>
      <c r="P651" t="b">
        <v>1</v>
      </c>
      <c r="Q651" t="s">
        <v>8273</v>
      </c>
      <c r="R651">
        <f t="shared" si="51"/>
        <v>140</v>
      </c>
      <c r="S651">
        <f t="shared" si="52"/>
        <v>42.670731707317074</v>
      </c>
      <c r="T651" t="s">
        <v>8318</v>
      </c>
      <c r="U651" t="s">
        <v>8320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8">
        <f t="shared" si="54"/>
        <v>41931.828518518516</v>
      </c>
      <c r="L652">
        <f t="shared" si="53"/>
        <v>2014</v>
      </c>
      <c r="M652" s="8">
        <f t="shared" si="50"/>
        <v>41991.870185185187</v>
      </c>
      <c r="N652" t="b">
        <v>0</v>
      </c>
      <c r="O652">
        <v>48</v>
      </c>
      <c r="P652" t="b">
        <v>1</v>
      </c>
      <c r="Q652" t="s">
        <v>8273</v>
      </c>
      <c r="R652">
        <f t="shared" si="51"/>
        <v>112</v>
      </c>
      <c r="S652">
        <f t="shared" si="52"/>
        <v>35.125</v>
      </c>
      <c r="T652" t="s">
        <v>8318</v>
      </c>
      <c r="U652" t="s">
        <v>8320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8">
        <f t="shared" si="54"/>
        <v>41955.809155092589</v>
      </c>
      <c r="L653">
        <f t="shared" si="53"/>
        <v>2014</v>
      </c>
      <c r="M653" s="8">
        <f t="shared" ref="M653:M716" si="55">(I653/86400)+25569+(-5/24)</f>
        <v>41985.809155092589</v>
      </c>
      <c r="N653" t="b">
        <v>0</v>
      </c>
      <c r="O653">
        <v>105</v>
      </c>
      <c r="P653" t="b">
        <v>1</v>
      </c>
      <c r="Q653" t="s">
        <v>8273</v>
      </c>
      <c r="R653">
        <f t="shared" si="51"/>
        <v>101</v>
      </c>
      <c r="S653">
        <f t="shared" si="52"/>
        <v>239.35238095238094</v>
      </c>
      <c r="T653" t="s">
        <v>8318</v>
      </c>
      <c r="U653" t="s">
        <v>8320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8">
        <f t="shared" si="54"/>
        <v>42675.482060185182</v>
      </c>
      <c r="L654">
        <f t="shared" si="53"/>
        <v>2016</v>
      </c>
      <c r="M654" s="8">
        <f t="shared" si="55"/>
        <v>42705.523726851847</v>
      </c>
      <c r="N654" t="b">
        <v>0</v>
      </c>
      <c r="O654">
        <v>28</v>
      </c>
      <c r="P654" t="b">
        <v>1</v>
      </c>
      <c r="Q654" t="s">
        <v>8273</v>
      </c>
      <c r="R654">
        <f t="shared" si="51"/>
        <v>100</v>
      </c>
      <c r="S654">
        <f t="shared" si="52"/>
        <v>107.64285714285714</v>
      </c>
      <c r="T654" t="s">
        <v>8318</v>
      </c>
      <c r="U654" t="s">
        <v>8320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8">
        <f t="shared" si="54"/>
        <v>42199.410185185181</v>
      </c>
      <c r="L655">
        <f t="shared" si="53"/>
        <v>2015</v>
      </c>
      <c r="M655" s="8">
        <f t="shared" si="55"/>
        <v>42236.410185185181</v>
      </c>
      <c r="N655" t="b">
        <v>0</v>
      </c>
      <c r="O655">
        <v>1107</v>
      </c>
      <c r="P655" t="b">
        <v>1</v>
      </c>
      <c r="Q655" t="s">
        <v>8273</v>
      </c>
      <c r="R655">
        <f t="shared" si="51"/>
        <v>141</v>
      </c>
      <c r="S655">
        <f t="shared" si="52"/>
        <v>95.830623306233065</v>
      </c>
      <c r="T655" t="s">
        <v>8318</v>
      </c>
      <c r="U655" t="s">
        <v>8320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8">
        <f t="shared" si="54"/>
        <v>42163.748993055553</v>
      </c>
      <c r="L656">
        <f t="shared" si="53"/>
        <v>2015</v>
      </c>
      <c r="M656" s="8">
        <f t="shared" si="55"/>
        <v>42193.748993055553</v>
      </c>
      <c r="N656" t="b">
        <v>0</v>
      </c>
      <c r="O656">
        <v>1013</v>
      </c>
      <c r="P656" t="b">
        <v>1</v>
      </c>
      <c r="Q656" t="s">
        <v>8273</v>
      </c>
      <c r="R656">
        <f t="shared" si="51"/>
        <v>267</v>
      </c>
      <c r="S656">
        <f t="shared" si="52"/>
        <v>31.663376110562684</v>
      </c>
      <c r="T656" t="s">
        <v>8318</v>
      </c>
      <c r="U656" t="s">
        <v>8320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8">
        <f t="shared" si="54"/>
        <v>42045.748981481483</v>
      </c>
      <c r="L657">
        <f t="shared" si="53"/>
        <v>2015</v>
      </c>
      <c r="M657" s="8">
        <f t="shared" si="55"/>
        <v>42075.707314814812</v>
      </c>
      <c r="N657" t="b">
        <v>0</v>
      </c>
      <c r="O657">
        <v>274</v>
      </c>
      <c r="P657" t="b">
        <v>1</v>
      </c>
      <c r="Q657" t="s">
        <v>8273</v>
      </c>
      <c r="R657">
        <f t="shared" si="51"/>
        <v>147</v>
      </c>
      <c r="S657">
        <f t="shared" si="52"/>
        <v>42.886861313868614</v>
      </c>
      <c r="T657" t="s">
        <v>8318</v>
      </c>
      <c r="U657" t="s">
        <v>8320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8">
        <f t="shared" si="54"/>
        <v>42417.596284722218</v>
      </c>
      <c r="L658">
        <f t="shared" si="53"/>
        <v>2016</v>
      </c>
      <c r="M658" s="8">
        <f t="shared" si="55"/>
        <v>42477.554618055554</v>
      </c>
      <c r="N658" t="b">
        <v>0</v>
      </c>
      <c r="O658">
        <v>87</v>
      </c>
      <c r="P658" t="b">
        <v>1</v>
      </c>
      <c r="Q658" t="s">
        <v>8273</v>
      </c>
      <c r="R658">
        <f t="shared" si="51"/>
        <v>214</v>
      </c>
      <c r="S658">
        <f t="shared" si="52"/>
        <v>122.73563218390805</v>
      </c>
      <c r="T658" t="s">
        <v>8318</v>
      </c>
      <c r="U658" t="s">
        <v>8320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8">
        <f t="shared" si="54"/>
        <v>42331.637407407405</v>
      </c>
      <c r="L659">
        <f t="shared" si="53"/>
        <v>2015</v>
      </c>
      <c r="M659" s="8">
        <f t="shared" si="55"/>
        <v>42361.637407407405</v>
      </c>
      <c r="N659" t="b">
        <v>0</v>
      </c>
      <c r="O659">
        <v>99</v>
      </c>
      <c r="P659" t="b">
        <v>1</v>
      </c>
      <c r="Q659" t="s">
        <v>8273</v>
      </c>
      <c r="R659">
        <f t="shared" si="51"/>
        <v>126</v>
      </c>
      <c r="S659">
        <f t="shared" si="52"/>
        <v>190.45454545454547</v>
      </c>
      <c r="T659" t="s">
        <v>8318</v>
      </c>
      <c r="U659" t="s">
        <v>8320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8">
        <f t="shared" si="54"/>
        <v>42178.952418981477</v>
      </c>
      <c r="L660">
        <f t="shared" si="53"/>
        <v>2015</v>
      </c>
      <c r="M660" s="8">
        <f t="shared" si="55"/>
        <v>42211.541666666664</v>
      </c>
      <c r="N660" t="b">
        <v>0</v>
      </c>
      <c r="O660">
        <v>276</v>
      </c>
      <c r="P660" t="b">
        <v>1</v>
      </c>
      <c r="Q660" t="s">
        <v>8273</v>
      </c>
      <c r="R660">
        <f t="shared" si="51"/>
        <v>104</v>
      </c>
      <c r="S660">
        <f t="shared" si="52"/>
        <v>109.33695652173913</v>
      </c>
      <c r="T660" t="s">
        <v>8318</v>
      </c>
      <c r="U660" t="s">
        <v>8320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8">
        <f t="shared" si="54"/>
        <v>42209.385358796295</v>
      </c>
      <c r="L661">
        <f t="shared" si="53"/>
        <v>2015</v>
      </c>
      <c r="M661" s="8">
        <f t="shared" si="55"/>
        <v>42239.385358796295</v>
      </c>
      <c r="N661" t="b">
        <v>0</v>
      </c>
      <c r="O661">
        <v>21</v>
      </c>
      <c r="P661" t="b">
        <v>1</v>
      </c>
      <c r="Q661" t="s">
        <v>8273</v>
      </c>
      <c r="R661">
        <f t="shared" si="51"/>
        <v>101</v>
      </c>
      <c r="S661">
        <f t="shared" si="52"/>
        <v>143.66666666666666</v>
      </c>
      <c r="T661" t="s">
        <v>8318</v>
      </c>
      <c r="U661" t="s">
        <v>8320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8">
        <f t="shared" si="54"/>
        <v>41922.533321759256</v>
      </c>
      <c r="L662">
        <f t="shared" si="53"/>
        <v>2014</v>
      </c>
      <c r="M662" s="8">
        <f t="shared" si="55"/>
        <v>41952.57498842592</v>
      </c>
      <c r="N662" t="b">
        <v>0</v>
      </c>
      <c r="O662">
        <v>18</v>
      </c>
      <c r="P662" t="b">
        <v>0</v>
      </c>
      <c r="Q662" t="s">
        <v>8273</v>
      </c>
      <c r="R662">
        <f t="shared" si="51"/>
        <v>3</v>
      </c>
      <c r="S662">
        <f t="shared" si="52"/>
        <v>84.944444444444443</v>
      </c>
      <c r="T662" t="s">
        <v>8318</v>
      </c>
      <c r="U662" t="s">
        <v>8320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8">
        <f t="shared" si="54"/>
        <v>42636.437025462961</v>
      </c>
      <c r="L663">
        <f t="shared" si="53"/>
        <v>2016</v>
      </c>
      <c r="M663" s="8">
        <f t="shared" si="55"/>
        <v>42666.437025462961</v>
      </c>
      <c r="N663" t="b">
        <v>0</v>
      </c>
      <c r="O663">
        <v>9</v>
      </c>
      <c r="P663" t="b">
        <v>0</v>
      </c>
      <c r="Q663" t="s">
        <v>8273</v>
      </c>
      <c r="R663">
        <f t="shared" si="51"/>
        <v>1</v>
      </c>
      <c r="S663">
        <f t="shared" si="52"/>
        <v>10.555555555555555</v>
      </c>
      <c r="T663" t="s">
        <v>8318</v>
      </c>
      <c r="U663" t="s">
        <v>8320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8">
        <f t="shared" si="54"/>
        <v>41990.229710648149</v>
      </c>
      <c r="L664">
        <f t="shared" si="53"/>
        <v>2014</v>
      </c>
      <c r="M664" s="8">
        <f t="shared" si="55"/>
        <v>42020.229710648149</v>
      </c>
      <c r="N664" t="b">
        <v>0</v>
      </c>
      <c r="O664">
        <v>4</v>
      </c>
      <c r="P664" t="b">
        <v>0</v>
      </c>
      <c r="Q664" t="s">
        <v>8273</v>
      </c>
      <c r="R664">
        <f t="shared" si="51"/>
        <v>0</v>
      </c>
      <c r="S664">
        <f t="shared" si="52"/>
        <v>39</v>
      </c>
      <c r="T664" t="s">
        <v>8318</v>
      </c>
      <c r="U664" t="s">
        <v>8320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8">
        <f t="shared" si="54"/>
        <v>42173.634907407402</v>
      </c>
      <c r="L665">
        <f t="shared" si="53"/>
        <v>2015</v>
      </c>
      <c r="M665" s="8">
        <f t="shared" si="55"/>
        <v>42203.634907407402</v>
      </c>
      <c r="N665" t="b">
        <v>0</v>
      </c>
      <c r="O665">
        <v>7</v>
      </c>
      <c r="P665" t="b">
        <v>0</v>
      </c>
      <c r="Q665" t="s">
        <v>8273</v>
      </c>
      <c r="R665">
        <f t="shared" si="51"/>
        <v>0</v>
      </c>
      <c r="S665">
        <f t="shared" si="52"/>
        <v>100</v>
      </c>
      <c r="T665" t="s">
        <v>8318</v>
      </c>
      <c r="U665" t="s">
        <v>8320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8">
        <f t="shared" si="54"/>
        <v>42077.458043981482</v>
      </c>
      <c r="L666">
        <f t="shared" si="53"/>
        <v>2015</v>
      </c>
      <c r="M666" s="8">
        <f t="shared" si="55"/>
        <v>42107.458043981482</v>
      </c>
      <c r="N666" t="b">
        <v>0</v>
      </c>
      <c r="O666">
        <v>29</v>
      </c>
      <c r="P666" t="b">
        <v>0</v>
      </c>
      <c r="Q666" t="s">
        <v>8273</v>
      </c>
      <c r="R666">
        <f t="shared" si="51"/>
        <v>8</v>
      </c>
      <c r="S666">
        <f t="shared" si="52"/>
        <v>31.172413793103448</v>
      </c>
      <c r="T666" t="s">
        <v>8318</v>
      </c>
      <c r="U666" t="s">
        <v>8320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8">
        <f t="shared" si="54"/>
        <v>42688.503020833326</v>
      </c>
      <c r="L667">
        <f t="shared" si="53"/>
        <v>2016</v>
      </c>
      <c r="M667" s="8">
        <f t="shared" si="55"/>
        <v>42748.503020833326</v>
      </c>
      <c r="N667" t="b">
        <v>0</v>
      </c>
      <c r="O667">
        <v>12</v>
      </c>
      <c r="P667" t="b">
        <v>0</v>
      </c>
      <c r="Q667" t="s">
        <v>8273</v>
      </c>
      <c r="R667">
        <f t="shared" si="51"/>
        <v>19</v>
      </c>
      <c r="S667">
        <f t="shared" si="52"/>
        <v>155.33333333333334</v>
      </c>
      <c r="T667" t="s">
        <v>8318</v>
      </c>
      <c r="U667" t="s">
        <v>8320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8">
        <f t="shared" si="54"/>
        <v>41838.623819444438</v>
      </c>
      <c r="L668">
        <f t="shared" si="53"/>
        <v>2014</v>
      </c>
      <c r="M668" s="8">
        <f t="shared" si="55"/>
        <v>41868.623819444438</v>
      </c>
      <c r="N668" t="b">
        <v>0</v>
      </c>
      <c r="O668">
        <v>4</v>
      </c>
      <c r="P668" t="b">
        <v>0</v>
      </c>
      <c r="Q668" t="s">
        <v>8273</v>
      </c>
      <c r="R668">
        <f t="shared" si="51"/>
        <v>0</v>
      </c>
      <c r="S668">
        <f t="shared" si="52"/>
        <v>2</v>
      </c>
      <c r="T668" t="s">
        <v>8318</v>
      </c>
      <c r="U668" t="s">
        <v>8320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8">
        <f t="shared" si="54"/>
        <v>42632.165081018517</v>
      </c>
      <c r="L669">
        <f t="shared" si="53"/>
        <v>2016</v>
      </c>
      <c r="M669" s="8">
        <f t="shared" si="55"/>
        <v>42672.165081018517</v>
      </c>
      <c r="N669" t="b">
        <v>0</v>
      </c>
      <c r="O669">
        <v>28</v>
      </c>
      <c r="P669" t="b">
        <v>0</v>
      </c>
      <c r="Q669" t="s">
        <v>8273</v>
      </c>
      <c r="R669">
        <f t="shared" si="51"/>
        <v>10</v>
      </c>
      <c r="S669">
        <f t="shared" si="52"/>
        <v>178.92857142857142</v>
      </c>
      <c r="T669" t="s">
        <v>8318</v>
      </c>
      <c r="U669" t="s">
        <v>8320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8">
        <f t="shared" si="54"/>
        <v>42090.622939814813</v>
      </c>
      <c r="L670">
        <f t="shared" si="53"/>
        <v>2015</v>
      </c>
      <c r="M670" s="8">
        <f t="shared" si="55"/>
        <v>42135.622939814813</v>
      </c>
      <c r="N670" t="b">
        <v>0</v>
      </c>
      <c r="O670">
        <v>25</v>
      </c>
      <c r="P670" t="b">
        <v>0</v>
      </c>
      <c r="Q670" t="s">
        <v>8273</v>
      </c>
      <c r="R670">
        <f t="shared" si="51"/>
        <v>5</v>
      </c>
      <c r="S670">
        <f t="shared" si="52"/>
        <v>27.36</v>
      </c>
      <c r="T670" t="s">
        <v>8318</v>
      </c>
      <c r="U670" t="s">
        <v>8320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8">
        <f t="shared" si="54"/>
        <v>42527.417337962957</v>
      </c>
      <c r="L671">
        <f t="shared" si="53"/>
        <v>2016</v>
      </c>
      <c r="M671" s="8">
        <f t="shared" si="55"/>
        <v>42557.417337962957</v>
      </c>
      <c r="N671" t="b">
        <v>0</v>
      </c>
      <c r="O671">
        <v>28</v>
      </c>
      <c r="P671" t="b">
        <v>0</v>
      </c>
      <c r="Q671" t="s">
        <v>8273</v>
      </c>
      <c r="R671">
        <f t="shared" si="51"/>
        <v>22</v>
      </c>
      <c r="S671">
        <f t="shared" si="52"/>
        <v>1536.25</v>
      </c>
      <c r="T671" t="s">
        <v>8318</v>
      </c>
      <c r="U671" t="s">
        <v>8320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8">
        <f t="shared" si="54"/>
        <v>42506.501388888886</v>
      </c>
      <c r="L672">
        <f t="shared" si="53"/>
        <v>2016</v>
      </c>
      <c r="M672" s="8">
        <f t="shared" si="55"/>
        <v>42540.131944444445</v>
      </c>
      <c r="N672" t="b">
        <v>0</v>
      </c>
      <c r="O672">
        <v>310</v>
      </c>
      <c r="P672" t="b">
        <v>0</v>
      </c>
      <c r="Q672" t="s">
        <v>8273</v>
      </c>
      <c r="R672">
        <f t="shared" si="51"/>
        <v>29</v>
      </c>
      <c r="S672">
        <f t="shared" si="52"/>
        <v>84.99677419354839</v>
      </c>
      <c r="T672" t="s">
        <v>8318</v>
      </c>
      <c r="U672" t="s">
        <v>8320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8">
        <f t="shared" si="54"/>
        <v>41984.484398148146</v>
      </c>
      <c r="L673">
        <f t="shared" si="53"/>
        <v>2014</v>
      </c>
      <c r="M673" s="8">
        <f t="shared" si="55"/>
        <v>42017.958333333336</v>
      </c>
      <c r="N673" t="b">
        <v>0</v>
      </c>
      <c r="O673">
        <v>15</v>
      </c>
      <c r="P673" t="b">
        <v>0</v>
      </c>
      <c r="Q673" t="s">
        <v>8273</v>
      </c>
      <c r="R673">
        <f t="shared" si="51"/>
        <v>39</v>
      </c>
      <c r="S673">
        <f t="shared" si="52"/>
        <v>788.5333333333333</v>
      </c>
      <c r="T673" t="s">
        <v>8318</v>
      </c>
      <c r="U673" t="s">
        <v>8320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8">
        <f t="shared" si="54"/>
        <v>41974.011157407404</v>
      </c>
      <c r="L674">
        <f t="shared" si="53"/>
        <v>2014</v>
      </c>
      <c r="M674" s="8">
        <f t="shared" si="55"/>
        <v>42004.999305555553</v>
      </c>
      <c r="N674" t="b">
        <v>0</v>
      </c>
      <c r="O674">
        <v>215</v>
      </c>
      <c r="P674" t="b">
        <v>0</v>
      </c>
      <c r="Q674" t="s">
        <v>8273</v>
      </c>
      <c r="R674">
        <f t="shared" si="51"/>
        <v>22</v>
      </c>
      <c r="S674">
        <f t="shared" si="52"/>
        <v>50.29767441860465</v>
      </c>
      <c r="T674" t="s">
        <v>8318</v>
      </c>
      <c r="U674" t="s">
        <v>8320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8">
        <f t="shared" si="54"/>
        <v>41838.6321412037</v>
      </c>
      <c r="L675">
        <f t="shared" si="53"/>
        <v>2014</v>
      </c>
      <c r="M675" s="8">
        <f t="shared" si="55"/>
        <v>41883.6321412037</v>
      </c>
      <c r="N675" t="b">
        <v>0</v>
      </c>
      <c r="O675">
        <v>3</v>
      </c>
      <c r="P675" t="b">
        <v>0</v>
      </c>
      <c r="Q675" t="s">
        <v>8273</v>
      </c>
      <c r="R675">
        <f t="shared" si="51"/>
        <v>0</v>
      </c>
      <c r="S675">
        <f t="shared" si="52"/>
        <v>68.333333333333329</v>
      </c>
      <c r="T675" t="s">
        <v>8318</v>
      </c>
      <c r="U675" t="s">
        <v>8320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8">
        <f t="shared" si="54"/>
        <v>41802.907719907402</v>
      </c>
      <c r="L676">
        <f t="shared" si="53"/>
        <v>2014</v>
      </c>
      <c r="M676" s="8">
        <f t="shared" si="55"/>
        <v>41862.907719907402</v>
      </c>
      <c r="N676" t="b">
        <v>0</v>
      </c>
      <c r="O676">
        <v>2</v>
      </c>
      <c r="P676" t="b">
        <v>0</v>
      </c>
      <c r="Q676" t="s">
        <v>8273</v>
      </c>
      <c r="R676">
        <f t="shared" si="51"/>
        <v>0</v>
      </c>
      <c r="S676">
        <f t="shared" si="52"/>
        <v>7.5</v>
      </c>
      <c r="T676" t="s">
        <v>8318</v>
      </c>
      <c r="U676" t="s">
        <v>8320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8">
        <f t="shared" si="54"/>
        <v>41975.722268518519</v>
      </c>
      <c r="L677">
        <f t="shared" si="53"/>
        <v>2014</v>
      </c>
      <c r="M677" s="8">
        <f t="shared" si="55"/>
        <v>42005.082638888889</v>
      </c>
      <c r="N677" t="b">
        <v>0</v>
      </c>
      <c r="O677">
        <v>26</v>
      </c>
      <c r="P677" t="b">
        <v>0</v>
      </c>
      <c r="Q677" t="s">
        <v>8273</v>
      </c>
      <c r="R677">
        <f t="shared" si="51"/>
        <v>15</v>
      </c>
      <c r="S677">
        <f t="shared" si="52"/>
        <v>34.269230769230766</v>
      </c>
      <c r="T677" t="s">
        <v>8318</v>
      </c>
      <c r="U677" t="s">
        <v>8320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8">
        <f t="shared" si="54"/>
        <v>42012.559965277775</v>
      </c>
      <c r="L678">
        <f t="shared" si="53"/>
        <v>2015</v>
      </c>
      <c r="M678" s="8">
        <f t="shared" si="55"/>
        <v>42042.559965277775</v>
      </c>
      <c r="N678" t="b">
        <v>0</v>
      </c>
      <c r="O678">
        <v>24</v>
      </c>
      <c r="P678" t="b">
        <v>0</v>
      </c>
      <c r="Q678" t="s">
        <v>8273</v>
      </c>
      <c r="R678">
        <f t="shared" si="51"/>
        <v>1</v>
      </c>
      <c r="S678">
        <f t="shared" si="52"/>
        <v>61.291666666666664</v>
      </c>
      <c r="T678" t="s">
        <v>8318</v>
      </c>
      <c r="U678" t="s">
        <v>8320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8">
        <f t="shared" si="54"/>
        <v>42504.195543981477</v>
      </c>
      <c r="L679">
        <f t="shared" si="53"/>
        <v>2016</v>
      </c>
      <c r="M679" s="8">
        <f t="shared" si="55"/>
        <v>42549.195543981477</v>
      </c>
      <c r="N679" t="b">
        <v>0</v>
      </c>
      <c r="O679">
        <v>96</v>
      </c>
      <c r="P679" t="b">
        <v>0</v>
      </c>
      <c r="Q679" t="s">
        <v>8273</v>
      </c>
      <c r="R679">
        <f t="shared" si="51"/>
        <v>26</v>
      </c>
      <c r="S679">
        <f t="shared" si="52"/>
        <v>133.25</v>
      </c>
      <c r="T679" t="s">
        <v>8318</v>
      </c>
      <c r="U679" t="s">
        <v>8320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8">
        <f t="shared" si="54"/>
        <v>42481.168263888881</v>
      </c>
      <c r="L680">
        <f t="shared" si="53"/>
        <v>2016</v>
      </c>
      <c r="M680" s="8">
        <f t="shared" si="55"/>
        <v>42511.168263888881</v>
      </c>
      <c r="N680" t="b">
        <v>0</v>
      </c>
      <c r="O680">
        <v>17</v>
      </c>
      <c r="P680" t="b">
        <v>0</v>
      </c>
      <c r="Q680" t="s">
        <v>8273</v>
      </c>
      <c r="R680">
        <f t="shared" si="51"/>
        <v>4</v>
      </c>
      <c r="S680">
        <f t="shared" si="52"/>
        <v>65.17647058823529</v>
      </c>
      <c r="T680" t="s">
        <v>8318</v>
      </c>
      <c r="U680" t="s">
        <v>8320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8">
        <f t="shared" si="54"/>
        <v>42556.487372685187</v>
      </c>
      <c r="L681">
        <f t="shared" si="53"/>
        <v>2016</v>
      </c>
      <c r="M681" s="8">
        <f t="shared" si="55"/>
        <v>42616.487372685187</v>
      </c>
      <c r="N681" t="b">
        <v>0</v>
      </c>
      <c r="O681">
        <v>94</v>
      </c>
      <c r="P681" t="b">
        <v>0</v>
      </c>
      <c r="Q681" t="s">
        <v>8273</v>
      </c>
      <c r="R681">
        <f t="shared" si="51"/>
        <v>15</v>
      </c>
      <c r="S681">
        <f t="shared" si="52"/>
        <v>93.90425531914893</v>
      </c>
      <c r="T681" t="s">
        <v>8318</v>
      </c>
      <c r="U681" t="s">
        <v>8320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8">
        <f t="shared" si="54"/>
        <v>41864.293182870366</v>
      </c>
      <c r="L682">
        <f t="shared" si="53"/>
        <v>2014</v>
      </c>
      <c r="M682" s="8">
        <f t="shared" si="55"/>
        <v>41899.293182870366</v>
      </c>
      <c r="N682" t="b">
        <v>0</v>
      </c>
      <c r="O682">
        <v>129</v>
      </c>
      <c r="P682" t="b">
        <v>0</v>
      </c>
      <c r="Q682" t="s">
        <v>8273</v>
      </c>
      <c r="R682">
        <f t="shared" si="51"/>
        <v>26</v>
      </c>
      <c r="S682">
        <f t="shared" si="52"/>
        <v>150.65116279069767</v>
      </c>
      <c r="T682" t="s">
        <v>8318</v>
      </c>
      <c r="U682" t="s">
        <v>8320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8">
        <f t="shared" si="54"/>
        <v>42639.597268518519</v>
      </c>
      <c r="L683">
        <f t="shared" si="53"/>
        <v>2016</v>
      </c>
      <c r="M683" s="8">
        <f t="shared" si="55"/>
        <v>42669.597268518519</v>
      </c>
      <c r="N683" t="b">
        <v>0</v>
      </c>
      <c r="O683">
        <v>1</v>
      </c>
      <c r="P683" t="b">
        <v>0</v>
      </c>
      <c r="Q683" t="s">
        <v>8273</v>
      </c>
      <c r="R683">
        <f t="shared" si="51"/>
        <v>0</v>
      </c>
      <c r="S683">
        <f t="shared" si="52"/>
        <v>1</v>
      </c>
      <c r="T683" t="s">
        <v>8318</v>
      </c>
      <c r="U683" t="s">
        <v>8320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8">
        <f t="shared" si="54"/>
        <v>42778.556967592587</v>
      </c>
      <c r="L684">
        <f t="shared" si="53"/>
        <v>2017</v>
      </c>
      <c r="M684" s="8">
        <f t="shared" si="55"/>
        <v>42808.515300925923</v>
      </c>
      <c r="N684" t="b">
        <v>0</v>
      </c>
      <c r="O684">
        <v>4</v>
      </c>
      <c r="P684" t="b">
        <v>0</v>
      </c>
      <c r="Q684" t="s">
        <v>8273</v>
      </c>
      <c r="R684">
        <f t="shared" si="51"/>
        <v>0</v>
      </c>
      <c r="S684">
        <f t="shared" si="52"/>
        <v>13.25</v>
      </c>
      <c r="T684" t="s">
        <v>8318</v>
      </c>
      <c r="U684" t="s">
        <v>8320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8">
        <f t="shared" si="54"/>
        <v>42634.691712962966</v>
      </c>
      <c r="L685">
        <f t="shared" si="53"/>
        <v>2016</v>
      </c>
      <c r="M685" s="8">
        <f t="shared" si="55"/>
        <v>42674.691712962966</v>
      </c>
      <c r="N685" t="b">
        <v>0</v>
      </c>
      <c r="O685">
        <v>3</v>
      </c>
      <c r="P685" t="b">
        <v>0</v>
      </c>
      <c r="Q685" t="s">
        <v>8273</v>
      </c>
      <c r="R685">
        <f t="shared" si="51"/>
        <v>1</v>
      </c>
      <c r="S685">
        <f t="shared" si="52"/>
        <v>99.333333333333329</v>
      </c>
      <c r="T685" t="s">
        <v>8318</v>
      </c>
      <c r="U685" t="s">
        <v>8320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8">
        <f t="shared" si="54"/>
        <v>41809.26494212963</v>
      </c>
      <c r="L686">
        <f t="shared" si="53"/>
        <v>2014</v>
      </c>
      <c r="M686" s="8">
        <f t="shared" si="55"/>
        <v>41844.916666666664</v>
      </c>
      <c r="N686" t="b">
        <v>0</v>
      </c>
      <c r="O686">
        <v>135</v>
      </c>
      <c r="P686" t="b">
        <v>0</v>
      </c>
      <c r="Q686" t="s">
        <v>8273</v>
      </c>
      <c r="R686">
        <f t="shared" si="51"/>
        <v>7</v>
      </c>
      <c r="S686">
        <f t="shared" si="52"/>
        <v>177.39259259259259</v>
      </c>
      <c r="T686" t="s">
        <v>8318</v>
      </c>
      <c r="U686" t="s">
        <v>8320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8">
        <f t="shared" si="54"/>
        <v>41971.658240740733</v>
      </c>
      <c r="L687">
        <f t="shared" si="53"/>
        <v>2014</v>
      </c>
      <c r="M687" s="8">
        <f t="shared" si="55"/>
        <v>42016.658240740733</v>
      </c>
      <c r="N687" t="b">
        <v>0</v>
      </c>
      <c r="O687">
        <v>10</v>
      </c>
      <c r="P687" t="b">
        <v>0</v>
      </c>
      <c r="Q687" t="s">
        <v>8273</v>
      </c>
      <c r="R687">
        <f t="shared" si="51"/>
        <v>28</v>
      </c>
      <c r="S687">
        <f t="shared" si="52"/>
        <v>55.3</v>
      </c>
      <c r="T687" t="s">
        <v>8318</v>
      </c>
      <c r="U687" t="s">
        <v>8320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8">
        <f t="shared" si="54"/>
        <v>42189.464930555558</v>
      </c>
      <c r="L688">
        <f t="shared" si="53"/>
        <v>2015</v>
      </c>
      <c r="M688" s="8">
        <f t="shared" si="55"/>
        <v>42219.464930555558</v>
      </c>
      <c r="N688" t="b">
        <v>0</v>
      </c>
      <c r="O688">
        <v>0</v>
      </c>
      <c r="P688" t="b">
        <v>0</v>
      </c>
      <c r="Q688" t="s">
        <v>8273</v>
      </c>
      <c r="R688">
        <f t="shared" si="51"/>
        <v>0</v>
      </c>
      <c r="S688" t="e">
        <f t="shared" si="52"/>
        <v>#DIV/0!</v>
      </c>
      <c r="T688" t="s">
        <v>8318</v>
      </c>
      <c r="U688" t="s">
        <v>8320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8">
        <f t="shared" si="54"/>
        <v>42711.542280092595</v>
      </c>
      <c r="L689">
        <f t="shared" si="53"/>
        <v>2016</v>
      </c>
      <c r="M689" s="8">
        <f t="shared" si="55"/>
        <v>42771.542280092595</v>
      </c>
      <c r="N689" t="b">
        <v>0</v>
      </c>
      <c r="O689">
        <v>6</v>
      </c>
      <c r="P689" t="b">
        <v>0</v>
      </c>
      <c r="Q689" t="s">
        <v>8273</v>
      </c>
      <c r="R689">
        <f t="shared" si="51"/>
        <v>4</v>
      </c>
      <c r="S689">
        <f t="shared" si="52"/>
        <v>591.66666666666663</v>
      </c>
      <c r="T689" t="s">
        <v>8318</v>
      </c>
      <c r="U689" t="s">
        <v>8320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8">
        <f t="shared" si="54"/>
        <v>42261.896446759252</v>
      </c>
      <c r="L690">
        <f t="shared" si="53"/>
        <v>2015</v>
      </c>
      <c r="M690" s="8">
        <f t="shared" si="55"/>
        <v>42291.896446759252</v>
      </c>
      <c r="N690" t="b">
        <v>0</v>
      </c>
      <c r="O690">
        <v>36</v>
      </c>
      <c r="P690" t="b">
        <v>0</v>
      </c>
      <c r="Q690" t="s">
        <v>8273</v>
      </c>
      <c r="R690">
        <f t="shared" si="51"/>
        <v>73</v>
      </c>
      <c r="S690">
        <f t="shared" si="52"/>
        <v>405.5</v>
      </c>
      <c r="T690" t="s">
        <v>8318</v>
      </c>
      <c r="U690" t="s">
        <v>8320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8">
        <f t="shared" si="54"/>
        <v>42675.459456018514</v>
      </c>
      <c r="L691">
        <f t="shared" si="53"/>
        <v>2016</v>
      </c>
      <c r="M691" s="8">
        <f t="shared" si="55"/>
        <v>42711.999305555553</v>
      </c>
      <c r="N691" t="b">
        <v>0</v>
      </c>
      <c r="O691">
        <v>336</v>
      </c>
      <c r="P691" t="b">
        <v>0</v>
      </c>
      <c r="Q691" t="s">
        <v>8273</v>
      </c>
      <c r="R691">
        <f t="shared" si="51"/>
        <v>58</v>
      </c>
      <c r="S691">
        <f t="shared" si="52"/>
        <v>343.14732142857144</v>
      </c>
      <c r="T691" t="s">
        <v>8318</v>
      </c>
      <c r="U691" t="s">
        <v>8320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8">
        <f t="shared" si="54"/>
        <v>42579.426400462959</v>
      </c>
      <c r="L692">
        <f t="shared" si="53"/>
        <v>2016</v>
      </c>
      <c r="M692" s="8">
        <f t="shared" si="55"/>
        <v>42622.041666666664</v>
      </c>
      <c r="N692" t="b">
        <v>0</v>
      </c>
      <c r="O692">
        <v>34</v>
      </c>
      <c r="P692" t="b">
        <v>0</v>
      </c>
      <c r="Q692" t="s">
        <v>8273</v>
      </c>
      <c r="R692">
        <f t="shared" si="51"/>
        <v>12</v>
      </c>
      <c r="S692">
        <f t="shared" si="52"/>
        <v>72.588235294117652</v>
      </c>
      <c r="T692" t="s">
        <v>8318</v>
      </c>
      <c r="U692" t="s">
        <v>8320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8">
        <f t="shared" si="54"/>
        <v>42157.819976851846</v>
      </c>
      <c r="L693">
        <f t="shared" si="53"/>
        <v>2015</v>
      </c>
      <c r="M693" s="8">
        <f t="shared" si="55"/>
        <v>42185.819976851846</v>
      </c>
      <c r="N693" t="b">
        <v>0</v>
      </c>
      <c r="O693">
        <v>10</v>
      </c>
      <c r="P693" t="b">
        <v>0</v>
      </c>
      <c r="Q693" t="s">
        <v>8273</v>
      </c>
      <c r="R693">
        <f t="shared" si="51"/>
        <v>1</v>
      </c>
      <c r="S693">
        <f t="shared" si="52"/>
        <v>26</v>
      </c>
      <c r="T693" t="s">
        <v>8318</v>
      </c>
      <c r="U693" t="s">
        <v>8320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8">
        <f t="shared" si="54"/>
        <v>42696.167395833334</v>
      </c>
      <c r="L694">
        <f t="shared" si="53"/>
        <v>2016</v>
      </c>
      <c r="M694" s="8">
        <f t="shared" si="55"/>
        <v>42726.167395833334</v>
      </c>
      <c r="N694" t="b">
        <v>0</v>
      </c>
      <c r="O694">
        <v>201</v>
      </c>
      <c r="P694" t="b">
        <v>0</v>
      </c>
      <c r="Q694" t="s">
        <v>8273</v>
      </c>
      <c r="R694">
        <f t="shared" si="51"/>
        <v>7</v>
      </c>
      <c r="S694">
        <f t="shared" si="52"/>
        <v>6.4975124378109452</v>
      </c>
      <c r="T694" t="s">
        <v>8318</v>
      </c>
      <c r="U694" t="s">
        <v>8320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8">
        <f t="shared" si="54"/>
        <v>42094.599849537037</v>
      </c>
      <c r="L695">
        <f t="shared" si="53"/>
        <v>2015</v>
      </c>
      <c r="M695" s="8">
        <f t="shared" si="55"/>
        <v>42124.599849537037</v>
      </c>
      <c r="N695" t="b">
        <v>0</v>
      </c>
      <c r="O695">
        <v>296</v>
      </c>
      <c r="P695" t="b">
        <v>0</v>
      </c>
      <c r="Q695" t="s">
        <v>8273</v>
      </c>
      <c r="R695">
        <f t="shared" si="51"/>
        <v>35</v>
      </c>
      <c r="S695">
        <f t="shared" si="52"/>
        <v>119.38513513513513</v>
      </c>
      <c r="T695" t="s">
        <v>8318</v>
      </c>
      <c r="U695" t="s">
        <v>8320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8">
        <f t="shared" si="54"/>
        <v>42737.455543981479</v>
      </c>
      <c r="L696">
        <f t="shared" si="53"/>
        <v>2017</v>
      </c>
      <c r="M696" s="8">
        <f t="shared" si="55"/>
        <v>42767.455543981479</v>
      </c>
      <c r="N696" t="b">
        <v>0</v>
      </c>
      <c r="O696">
        <v>7</v>
      </c>
      <c r="P696" t="b">
        <v>0</v>
      </c>
      <c r="Q696" t="s">
        <v>8273</v>
      </c>
      <c r="R696">
        <f t="shared" si="51"/>
        <v>0</v>
      </c>
      <c r="S696">
        <f t="shared" si="52"/>
        <v>84.285714285714292</v>
      </c>
      <c r="T696" t="s">
        <v>8318</v>
      </c>
      <c r="U696" t="s">
        <v>8320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8">
        <f t="shared" si="54"/>
        <v>41913.312731481477</v>
      </c>
      <c r="L697">
        <f t="shared" si="53"/>
        <v>2014</v>
      </c>
      <c r="M697" s="8">
        <f t="shared" si="55"/>
        <v>41943.312731481477</v>
      </c>
      <c r="N697" t="b">
        <v>0</v>
      </c>
      <c r="O697">
        <v>7</v>
      </c>
      <c r="P697" t="b">
        <v>0</v>
      </c>
      <c r="Q697" t="s">
        <v>8273</v>
      </c>
      <c r="R697">
        <f t="shared" si="51"/>
        <v>1</v>
      </c>
      <c r="S697">
        <f t="shared" si="52"/>
        <v>90.857142857142861</v>
      </c>
      <c r="T697" t="s">
        <v>8318</v>
      </c>
      <c r="U697" t="s">
        <v>8320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8">
        <f t="shared" si="54"/>
        <v>41815.718773148146</v>
      </c>
      <c r="L698">
        <f t="shared" si="53"/>
        <v>2014</v>
      </c>
      <c r="M698" s="8">
        <f t="shared" si="55"/>
        <v>41845.718773148146</v>
      </c>
      <c r="N698" t="b">
        <v>0</v>
      </c>
      <c r="O698">
        <v>1</v>
      </c>
      <c r="P698" t="b">
        <v>0</v>
      </c>
      <c r="Q698" t="s">
        <v>8273</v>
      </c>
      <c r="R698">
        <f t="shared" si="51"/>
        <v>0</v>
      </c>
      <c r="S698">
        <f t="shared" si="52"/>
        <v>1</v>
      </c>
      <c r="T698" t="s">
        <v>8318</v>
      </c>
      <c r="U698" t="s">
        <v>8320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8">
        <f t="shared" si="54"/>
        <v>42388.314687500002</v>
      </c>
      <c r="L699">
        <f t="shared" si="53"/>
        <v>2016</v>
      </c>
      <c r="M699" s="8">
        <f t="shared" si="55"/>
        <v>42403.314687500002</v>
      </c>
      <c r="N699" t="b">
        <v>0</v>
      </c>
      <c r="O699">
        <v>114</v>
      </c>
      <c r="P699" t="b">
        <v>0</v>
      </c>
      <c r="Q699" t="s">
        <v>8273</v>
      </c>
      <c r="R699">
        <f t="shared" si="51"/>
        <v>46</v>
      </c>
      <c r="S699">
        <f t="shared" si="52"/>
        <v>20.342105263157894</v>
      </c>
      <c r="T699" t="s">
        <v>8318</v>
      </c>
      <c r="U699" t="s">
        <v>8320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8">
        <f t="shared" si="54"/>
        <v>41866.722743055558</v>
      </c>
      <c r="L700">
        <f t="shared" si="53"/>
        <v>2014</v>
      </c>
      <c r="M700" s="8">
        <f t="shared" si="55"/>
        <v>41899.875</v>
      </c>
      <c r="N700" t="b">
        <v>0</v>
      </c>
      <c r="O700">
        <v>29</v>
      </c>
      <c r="P700" t="b">
        <v>0</v>
      </c>
      <c r="Q700" t="s">
        <v>8273</v>
      </c>
      <c r="R700">
        <f t="shared" si="51"/>
        <v>15</v>
      </c>
      <c r="S700">
        <f t="shared" si="52"/>
        <v>530.68965517241384</v>
      </c>
      <c r="T700" t="s">
        <v>8318</v>
      </c>
      <c r="U700" t="s">
        <v>8320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8">
        <f t="shared" si="54"/>
        <v>41563.277175925927</v>
      </c>
      <c r="L701">
        <f t="shared" si="53"/>
        <v>2013</v>
      </c>
      <c r="M701" s="8">
        <f t="shared" si="55"/>
        <v>41600.458333333328</v>
      </c>
      <c r="N701" t="b">
        <v>0</v>
      </c>
      <c r="O701">
        <v>890</v>
      </c>
      <c r="P701" t="b">
        <v>0</v>
      </c>
      <c r="Q701" t="s">
        <v>8273</v>
      </c>
      <c r="R701">
        <f t="shared" si="51"/>
        <v>82</v>
      </c>
      <c r="S701">
        <f t="shared" si="52"/>
        <v>120.39184269662923</v>
      </c>
      <c r="T701" t="s">
        <v>8318</v>
      </c>
      <c r="U701" t="s">
        <v>8320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8">
        <f t="shared" si="54"/>
        <v>42715.480104166665</v>
      </c>
      <c r="L702">
        <f t="shared" si="53"/>
        <v>2016</v>
      </c>
      <c r="M702" s="8">
        <f t="shared" si="55"/>
        <v>42745.480104166665</v>
      </c>
      <c r="N702" t="b">
        <v>0</v>
      </c>
      <c r="O702">
        <v>31</v>
      </c>
      <c r="P702" t="b">
        <v>0</v>
      </c>
      <c r="Q702" t="s">
        <v>8273</v>
      </c>
      <c r="R702">
        <f t="shared" si="51"/>
        <v>3</v>
      </c>
      <c r="S702">
        <f t="shared" si="52"/>
        <v>13</v>
      </c>
      <c r="T702" t="s">
        <v>8318</v>
      </c>
      <c r="U702" t="s">
        <v>8320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8">
        <f t="shared" si="54"/>
        <v>41813.454629629625</v>
      </c>
      <c r="L703">
        <f t="shared" si="53"/>
        <v>2014</v>
      </c>
      <c r="M703" s="8">
        <f t="shared" si="55"/>
        <v>41843.454629629625</v>
      </c>
      <c r="N703" t="b">
        <v>0</v>
      </c>
      <c r="O703">
        <v>21</v>
      </c>
      <c r="P703" t="b">
        <v>0</v>
      </c>
      <c r="Q703" t="s">
        <v>8273</v>
      </c>
      <c r="R703">
        <f t="shared" si="51"/>
        <v>27</v>
      </c>
      <c r="S703">
        <f t="shared" si="52"/>
        <v>291.33333333333331</v>
      </c>
      <c r="T703" t="s">
        <v>8318</v>
      </c>
      <c r="U703" t="s">
        <v>8320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8">
        <f t="shared" si="54"/>
        <v>42668.518368055556</v>
      </c>
      <c r="L704">
        <f t="shared" si="53"/>
        <v>2016</v>
      </c>
      <c r="M704" s="8">
        <f t="shared" si="55"/>
        <v>42698.560034722221</v>
      </c>
      <c r="N704" t="b">
        <v>0</v>
      </c>
      <c r="O704">
        <v>37</v>
      </c>
      <c r="P704" t="b">
        <v>0</v>
      </c>
      <c r="Q704" t="s">
        <v>8273</v>
      </c>
      <c r="R704">
        <f t="shared" si="51"/>
        <v>31</v>
      </c>
      <c r="S704">
        <f t="shared" si="52"/>
        <v>124.9191891891892</v>
      </c>
      <c r="T704" t="s">
        <v>8318</v>
      </c>
      <c r="U704" t="s">
        <v>8320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8">
        <f t="shared" si="54"/>
        <v>42711.742465277777</v>
      </c>
      <c r="L705">
        <f t="shared" si="53"/>
        <v>2016</v>
      </c>
      <c r="M705" s="8">
        <f t="shared" si="55"/>
        <v>42766.772222222215</v>
      </c>
      <c r="N705" t="b">
        <v>0</v>
      </c>
      <c r="O705">
        <v>7</v>
      </c>
      <c r="P705" t="b">
        <v>0</v>
      </c>
      <c r="Q705" t="s">
        <v>8273</v>
      </c>
      <c r="R705">
        <f t="shared" si="51"/>
        <v>6</v>
      </c>
      <c r="S705">
        <f t="shared" si="52"/>
        <v>119.57142857142857</v>
      </c>
      <c r="T705" t="s">
        <v>8318</v>
      </c>
      <c r="U705" t="s">
        <v>8320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8">
        <f t="shared" si="54"/>
        <v>42725.984583333331</v>
      </c>
      <c r="L706">
        <f t="shared" si="53"/>
        <v>2016</v>
      </c>
      <c r="M706" s="8">
        <f t="shared" si="55"/>
        <v>42785.984583333331</v>
      </c>
      <c r="N706" t="b">
        <v>0</v>
      </c>
      <c r="O706">
        <v>4</v>
      </c>
      <c r="P706" t="b">
        <v>0</v>
      </c>
      <c r="Q706" t="s">
        <v>8273</v>
      </c>
      <c r="R706">
        <f t="shared" ref="R706:R769" si="56">ROUND(E706/D706*100,0)</f>
        <v>1</v>
      </c>
      <c r="S706">
        <f t="shared" ref="S706:S769" si="57">E706/O706</f>
        <v>120.25</v>
      </c>
      <c r="T706" t="s">
        <v>8318</v>
      </c>
      <c r="U706" t="s">
        <v>8320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8">
        <f t="shared" si="54"/>
        <v>42726.283310185179</v>
      </c>
      <c r="L707">
        <f t="shared" ref="L707:L770" si="58">YEAR(K707)</f>
        <v>2016</v>
      </c>
      <c r="M707" s="8">
        <f t="shared" si="55"/>
        <v>42756.283310185179</v>
      </c>
      <c r="N707" t="b">
        <v>0</v>
      </c>
      <c r="O707">
        <v>5</v>
      </c>
      <c r="P707" t="b">
        <v>0</v>
      </c>
      <c r="Q707" t="s">
        <v>8273</v>
      </c>
      <c r="R707">
        <f t="shared" si="56"/>
        <v>1</v>
      </c>
      <c r="S707">
        <f t="shared" si="57"/>
        <v>195.4</v>
      </c>
      <c r="T707" t="s">
        <v>8318</v>
      </c>
      <c r="U707" t="s">
        <v>8320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8">
        <f t="shared" si="54"/>
        <v>42676.786840277775</v>
      </c>
      <c r="L708">
        <f t="shared" si="58"/>
        <v>2016</v>
      </c>
      <c r="M708" s="8">
        <f t="shared" si="55"/>
        <v>42718.568749999999</v>
      </c>
      <c r="N708" t="b">
        <v>0</v>
      </c>
      <c r="O708">
        <v>0</v>
      </c>
      <c r="P708" t="b">
        <v>0</v>
      </c>
      <c r="Q708" t="s">
        <v>8273</v>
      </c>
      <c r="R708">
        <f t="shared" si="56"/>
        <v>0</v>
      </c>
      <c r="S708" t="e">
        <f t="shared" si="57"/>
        <v>#DIV/0!</v>
      </c>
      <c r="T708" t="s">
        <v>8318</v>
      </c>
      <c r="U708" t="s">
        <v>8320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8">
        <f t="shared" ref="K709:K772" si="59">(J709/86400)+25569+(-5/24)</f>
        <v>42696.45517361111</v>
      </c>
      <c r="L709">
        <f t="shared" si="58"/>
        <v>2016</v>
      </c>
      <c r="M709" s="8">
        <f t="shared" si="55"/>
        <v>42736.45517361111</v>
      </c>
      <c r="N709" t="b">
        <v>0</v>
      </c>
      <c r="O709">
        <v>456</v>
      </c>
      <c r="P709" t="b">
        <v>0</v>
      </c>
      <c r="Q709" t="s">
        <v>8273</v>
      </c>
      <c r="R709">
        <f t="shared" si="56"/>
        <v>79</v>
      </c>
      <c r="S709">
        <f t="shared" si="57"/>
        <v>117.69868421052631</v>
      </c>
      <c r="T709" t="s">
        <v>8318</v>
      </c>
      <c r="U709" t="s">
        <v>8320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8">
        <f t="shared" si="59"/>
        <v>41835.372685185182</v>
      </c>
      <c r="L710">
        <f t="shared" si="58"/>
        <v>2014</v>
      </c>
      <c r="M710" s="8">
        <f t="shared" si="55"/>
        <v>41895.372685185182</v>
      </c>
      <c r="N710" t="b">
        <v>0</v>
      </c>
      <c r="O710">
        <v>369</v>
      </c>
      <c r="P710" t="b">
        <v>0</v>
      </c>
      <c r="Q710" t="s">
        <v>8273</v>
      </c>
      <c r="R710">
        <f t="shared" si="56"/>
        <v>22</v>
      </c>
      <c r="S710">
        <f t="shared" si="57"/>
        <v>23.948509485094849</v>
      </c>
      <c r="T710" t="s">
        <v>8318</v>
      </c>
      <c r="U710" t="s">
        <v>8320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8">
        <f t="shared" si="59"/>
        <v>41947.832858796297</v>
      </c>
      <c r="L711">
        <f t="shared" si="58"/>
        <v>2014</v>
      </c>
      <c r="M711" s="8">
        <f t="shared" si="55"/>
        <v>41977.832858796297</v>
      </c>
      <c r="N711" t="b">
        <v>0</v>
      </c>
      <c r="O711">
        <v>2</v>
      </c>
      <c r="P711" t="b">
        <v>0</v>
      </c>
      <c r="Q711" t="s">
        <v>8273</v>
      </c>
      <c r="R711">
        <f t="shared" si="56"/>
        <v>0</v>
      </c>
      <c r="S711">
        <f t="shared" si="57"/>
        <v>30.5</v>
      </c>
      <c r="T711" t="s">
        <v>8318</v>
      </c>
      <c r="U711" t="s">
        <v>8320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8">
        <f t="shared" si="59"/>
        <v>41837.776643518519</v>
      </c>
      <c r="L712">
        <f t="shared" si="58"/>
        <v>2014</v>
      </c>
      <c r="M712" s="8">
        <f t="shared" si="55"/>
        <v>41870.822222222218</v>
      </c>
      <c r="N712" t="b">
        <v>0</v>
      </c>
      <c r="O712">
        <v>0</v>
      </c>
      <c r="P712" t="b">
        <v>0</v>
      </c>
      <c r="Q712" t="s">
        <v>8273</v>
      </c>
      <c r="R712">
        <f t="shared" si="56"/>
        <v>0</v>
      </c>
      <c r="S712" t="e">
        <f t="shared" si="57"/>
        <v>#DIV/0!</v>
      </c>
      <c r="T712" t="s">
        <v>8318</v>
      </c>
      <c r="U712" t="s">
        <v>8320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8">
        <f t="shared" si="59"/>
        <v>42678.250787037039</v>
      </c>
      <c r="L713">
        <f t="shared" si="58"/>
        <v>2016</v>
      </c>
      <c r="M713" s="8">
        <f t="shared" si="55"/>
        <v>42718.292453703696</v>
      </c>
      <c r="N713" t="b">
        <v>0</v>
      </c>
      <c r="O713">
        <v>338</v>
      </c>
      <c r="P713" t="b">
        <v>0</v>
      </c>
      <c r="Q713" t="s">
        <v>8273</v>
      </c>
      <c r="R713">
        <f t="shared" si="56"/>
        <v>34</v>
      </c>
      <c r="S713">
        <f t="shared" si="57"/>
        <v>99.973372781065095</v>
      </c>
      <c r="T713" t="s">
        <v>8318</v>
      </c>
      <c r="U713" t="s">
        <v>8320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8">
        <f t="shared" si="59"/>
        <v>42384.472592592589</v>
      </c>
      <c r="L714">
        <f t="shared" si="58"/>
        <v>2016</v>
      </c>
      <c r="M714" s="8">
        <f t="shared" si="55"/>
        <v>42414.472592592589</v>
      </c>
      <c r="N714" t="b">
        <v>0</v>
      </c>
      <c r="O714">
        <v>4</v>
      </c>
      <c r="P714" t="b">
        <v>0</v>
      </c>
      <c r="Q714" t="s">
        <v>8273</v>
      </c>
      <c r="R714">
        <f t="shared" si="56"/>
        <v>0</v>
      </c>
      <c r="S714">
        <f t="shared" si="57"/>
        <v>26.25</v>
      </c>
      <c r="T714" t="s">
        <v>8318</v>
      </c>
      <c r="U714" t="s">
        <v>8320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8">
        <f t="shared" si="59"/>
        <v>42496.320972222216</v>
      </c>
      <c r="L715">
        <f t="shared" si="58"/>
        <v>2016</v>
      </c>
      <c r="M715" s="8">
        <f t="shared" si="55"/>
        <v>42526.320972222216</v>
      </c>
      <c r="N715" t="b">
        <v>0</v>
      </c>
      <c r="O715">
        <v>1</v>
      </c>
      <c r="P715" t="b">
        <v>0</v>
      </c>
      <c r="Q715" t="s">
        <v>8273</v>
      </c>
      <c r="R715">
        <f t="shared" si="56"/>
        <v>1</v>
      </c>
      <c r="S715">
        <f t="shared" si="57"/>
        <v>199</v>
      </c>
      <c r="T715" t="s">
        <v>8318</v>
      </c>
      <c r="U715" t="s">
        <v>8320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8">
        <f t="shared" si="59"/>
        <v>42734.579652777778</v>
      </c>
      <c r="L716">
        <f t="shared" si="58"/>
        <v>2016</v>
      </c>
      <c r="M716" s="8">
        <f t="shared" si="55"/>
        <v>42794.579652777778</v>
      </c>
      <c r="N716" t="b">
        <v>0</v>
      </c>
      <c r="O716">
        <v>28</v>
      </c>
      <c r="P716" t="b">
        <v>0</v>
      </c>
      <c r="Q716" t="s">
        <v>8273</v>
      </c>
      <c r="R716">
        <f t="shared" si="56"/>
        <v>15</v>
      </c>
      <c r="S716">
        <f t="shared" si="57"/>
        <v>80.321428571428569</v>
      </c>
      <c r="T716" t="s">
        <v>8318</v>
      </c>
      <c r="U716" t="s">
        <v>8320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8">
        <f t="shared" si="59"/>
        <v>42272.8824074074</v>
      </c>
      <c r="L717">
        <f t="shared" si="58"/>
        <v>2015</v>
      </c>
      <c r="M717" s="8">
        <f t="shared" ref="M717:M780" si="60">(I717/86400)+25569+(-5/24)</f>
        <v>42312.924074074072</v>
      </c>
      <c r="N717" t="b">
        <v>0</v>
      </c>
      <c r="O717">
        <v>12</v>
      </c>
      <c r="P717" t="b">
        <v>0</v>
      </c>
      <c r="Q717" t="s">
        <v>8273</v>
      </c>
      <c r="R717">
        <f t="shared" si="56"/>
        <v>5</v>
      </c>
      <c r="S717">
        <f t="shared" si="57"/>
        <v>115.75</v>
      </c>
      <c r="T717" t="s">
        <v>8318</v>
      </c>
      <c r="U717" t="s">
        <v>8320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8">
        <f t="shared" si="59"/>
        <v>41940.450312499997</v>
      </c>
      <c r="L718">
        <f t="shared" si="58"/>
        <v>2014</v>
      </c>
      <c r="M718" s="8">
        <f t="shared" si="60"/>
        <v>41973.791666666664</v>
      </c>
      <c r="N718" t="b">
        <v>0</v>
      </c>
      <c r="O718">
        <v>16</v>
      </c>
      <c r="P718" t="b">
        <v>0</v>
      </c>
      <c r="Q718" t="s">
        <v>8273</v>
      </c>
      <c r="R718">
        <f t="shared" si="56"/>
        <v>10</v>
      </c>
      <c r="S718">
        <f t="shared" si="57"/>
        <v>44.6875</v>
      </c>
      <c r="T718" t="s">
        <v>8318</v>
      </c>
      <c r="U718" t="s">
        <v>8320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8">
        <f t="shared" si="59"/>
        <v>41857.645856481475</v>
      </c>
      <c r="L719">
        <f t="shared" si="58"/>
        <v>2014</v>
      </c>
      <c r="M719" s="8">
        <f t="shared" si="60"/>
        <v>41887.645856481475</v>
      </c>
      <c r="N719" t="b">
        <v>0</v>
      </c>
      <c r="O719">
        <v>4</v>
      </c>
      <c r="P719" t="b">
        <v>0</v>
      </c>
      <c r="Q719" t="s">
        <v>8273</v>
      </c>
      <c r="R719">
        <f t="shared" si="56"/>
        <v>0</v>
      </c>
      <c r="S719">
        <f t="shared" si="57"/>
        <v>76.25</v>
      </c>
      <c r="T719" t="s">
        <v>8318</v>
      </c>
      <c r="U719" t="s">
        <v>8320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8">
        <f t="shared" si="59"/>
        <v>42752.637118055551</v>
      </c>
      <c r="L720">
        <f t="shared" si="58"/>
        <v>2017</v>
      </c>
      <c r="M720" s="8">
        <f t="shared" si="60"/>
        <v>42784.040972222218</v>
      </c>
      <c r="N720" t="b">
        <v>0</v>
      </c>
      <c r="O720">
        <v>4</v>
      </c>
      <c r="P720" t="b">
        <v>0</v>
      </c>
      <c r="Q720" t="s">
        <v>8273</v>
      </c>
      <c r="R720">
        <f t="shared" si="56"/>
        <v>1</v>
      </c>
      <c r="S720">
        <f t="shared" si="57"/>
        <v>22.5</v>
      </c>
      <c r="T720" t="s">
        <v>8318</v>
      </c>
      <c r="U720" t="s">
        <v>8320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8">
        <f t="shared" si="59"/>
        <v>42408.83189814815</v>
      </c>
      <c r="L721">
        <f t="shared" si="58"/>
        <v>2016</v>
      </c>
      <c r="M721" s="8">
        <f t="shared" si="60"/>
        <v>42422.83189814815</v>
      </c>
      <c r="N721" t="b">
        <v>0</v>
      </c>
      <c r="O721">
        <v>10</v>
      </c>
      <c r="P721" t="b">
        <v>0</v>
      </c>
      <c r="Q721" t="s">
        <v>8273</v>
      </c>
      <c r="R721">
        <f t="shared" si="56"/>
        <v>1</v>
      </c>
      <c r="S721">
        <f t="shared" si="57"/>
        <v>19.399999999999999</v>
      </c>
      <c r="T721" t="s">
        <v>8318</v>
      </c>
      <c r="U721" t="s">
        <v>8320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8">
        <f t="shared" si="59"/>
        <v>40909.440868055557</v>
      </c>
      <c r="L722">
        <f t="shared" si="58"/>
        <v>2012</v>
      </c>
      <c r="M722" s="8">
        <f t="shared" si="60"/>
        <v>40937.440868055557</v>
      </c>
      <c r="N722" t="b">
        <v>0</v>
      </c>
      <c r="O722">
        <v>41</v>
      </c>
      <c r="P722" t="b">
        <v>1</v>
      </c>
      <c r="Q722" t="s">
        <v>8274</v>
      </c>
      <c r="R722">
        <f t="shared" si="56"/>
        <v>144</v>
      </c>
      <c r="S722">
        <f t="shared" si="57"/>
        <v>66.707317073170728</v>
      </c>
      <c r="T722" t="s">
        <v>8321</v>
      </c>
      <c r="U722" t="s">
        <v>8322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8">
        <f t="shared" si="59"/>
        <v>41807.363506944443</v>
      </c>
      <c r="L723">
        <f t="shared" si="58"/>
        <v>2014</v>
      </c>
      <c r="M723" s="8">
        <f t="shared" si="60"/>
        <v>41852.363506944443</v>
      </c>
      <c r="N723" t="b">
        <v>0</v>
      </c>
      <c r="O723">
        <v>119</v>
      </c>
      <c r="P723" t="b">
        <v>1</v>
      </c>
      <c r="Q723" t="s">
        <v>8274</v>
      </c>
      <c r="R723">
        <f t="shared" si="56"/>
        <v>122</v>
      </c>
      <c r="S723">
        <f t="shared" si="57"/>
        <v>84.142857142857139</v>
      </c>
      <c r="T723" t="s">
        <v>8321</v>
      </c>
      <c r="U723" t="s">
        <v>8322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8">
        <f t="shared" si="59"/>
        <v>40977.596967592588</v>
      </c>
      <c r="L724">
        <f t="shared" si="58"/>
        <v>2012</v>
      </c>
      <c r="M724" s="8">
        <f t="shared" si="60"/>
        <v>41007.555300925924</v>
      </c>
      <c r="N724" t="b">
        <v>0</v>
      </c>
      <c r="O724">
        <v>153</v>
      </c>
      <c r="P724" t="b">
        <v>1</v>
      </c>
      <c r="Q724" t="s">
        <v>8274</v>
      </c>
      <c r="R724">
        <f t="shared" si="56"/>
        <v>132</v>
      </c>
      <c r="S724">
        <f t="shared" si="57"/>
        <v>215.72549019607843</v>
      </c>
      <c r="T724" t="s">
        <v>8321</v>
      </c>
      <c r="U724" t="s">
        <v>8322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8">
        <f t="shared" si="59"/>
        <v>42184.608206018514</v>
      </c>
      <c r="L725">
        <f t="shared" si="58"/>
        <v>2015</v>
      </c>
      <c r="M725" s="8">
        <f t="shared" si="60"/>
        <v>42214.957638888889</v>
      </c>
      <c r="N725" t="b">
        <v>0</v>
      </c>
      <c r="O725">
        <v>100</v>
      </c>
      <c r="P725" t="b">
        <v>1</v>
      </c>
      <c r="Q725" t="s">
        <v>8274</v>
      </c>
      <c r="R725">
        <f t="shared" si="56"/>
        <v>109</v>
      </c>
      <c r="S725">
        <f t="shared" si="57"/>
        <v>54.69</v>
      </c>
      <c r="T725" t="s">
        <v>8321</v>
      </c>
      <c r="U725" t="s">
        <v>8322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8">
        <f t="shared" si="59"/>
        <v>40694.430127314808</v>
      </c>
      <c r="L726">
        <f t="shared" si="58"/>
        <v>2011</v>
      </c>
      <c r="M726" s="8">
        <f t="shared" si="60"/>
        <v>40724.430127314808</v>
      </c>
      <c r="N726" t="b">
        <v>0</v>
      </c>
      <c r="O726">
        <v>143</v>
      </c>
      <c r="P726" t="b">
        <v>1</v>
      </c>
      <c r="Q726" t="s">
        <v>8274</v>
      </c>
      <c r="R726">
        <f t="shared" si="56"/>
        <v>105</v>
      </c>
      <c r="S726">
        <f t="shared" si="57"/>
        <v>51.62944055944056</v>
      </c>
      <c r="T726" t="s">
        <v>8321</v>
      </c>
      <c r="U726" t="s">
        <v>8322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8">
        <f t="shared" si="59"/>
        <v>42321.417962962958</v>
      </c>
      <c r="L727">
        <f t="shared" si="58"/>
        <v>2015</v>
      </c>
      <c r="M727" s="8">
        <f t="shared" si="60"/>
        <v>42351.417962962958</v>
      </c>
      <c r="N727" t="b">
        <v>0</v>
      </c>
      <c r="O727">
        <v>140</v>
      </c>
      <c r="P727" t="b">
        <v>1</v>
      </c>
      <c r="Q727" t="s">
        <v>8274</v>
      </c>
      <c r="R727">
        <f t="shared" si="56"/>
        <v>100</v>
      </c>
      <c r="S727">
        <f t="shared" si="57"/>
        <v>143.35714285714286</v>
      </c>
      <c r="T727" t="s">
        <v>8321</v>
      </c>
      <c r="U727" t="s">
        <v>8322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8">
        <f t="shared" si="59"/>
        <v>41345.834340277775</v>
      </c>
      <c r="L728">
        <f t="shared" si="58"/>
        <v>2013</v>
      </c>
      <c r="M728" s="8">
        <f t="shared" si="60"/>
        <v>41375.834340277775</v>
      </c>
      <c r="N728" t="b">
        <v>0</v>
      </c>
      <c r="O728">
        <v>35</v>
      </c>
      <c r="P728" t="b">
        <v>1</v>
      </c>
      <c r="Q728" t="s">
        <v>8274</v>
      </c>
      <c r="R728">
        <f t="shared" si="56"/>
        <v>101</v>
      </c>
      <c r="S728">
        <f t="shared" si="57"/>
        <v>72.428571428571431</v>
      </c>
      <c r="T728" t="s">
        <v>8321</v>
      </c>
      <c r="U728" t="s">
        <v>8322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8">
        <f t="shared" si="59"/>
        <v>41246.811909722222</v>
      </c>
      <c r="L729">
        <f t="shared" si="58"/>
        <v>2012</v>
      </c>
      <c r="M729" s="8">
        <f t="shared" si="60"/>
        <v>41288.680555555555</v>
      </c>
      <c r="N729" t="b">
        <v>0</v>
      </c>
      <c r="O729">
        <v>149</v>
      </c>
      <c r="P729" t="b">
        <v>1</v>
      </c>
      <c r="Q729" t="s">
        <v>8274</v>
      </c>
      <c r="R729">
        <f t="shared" si="56"/>
        <v>156</v>
      </c>
      <c r="S729">
        <f t="shared" si="57"/>
        <v>36.530201342281877</v>
      </c>
      <c r="T729" t="s">
        <v>8321</v>
      </c>
      <c r="U729" t="s">
        <v>8322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8">
        <f t="shared" si="59"/>
        <v>40731.629131944443</v>
      </c>
      <c r="L730">
        <f t="shared" si="58"/>
        <v>2011</v>
      </c>
      <c r="M730" s="8">
        <f t="shared" si="60"/>
        <v>40776.629131944443</v>
      </c>
      <c r="N730" t="b">
        <v>0</v>
      </c>
      <c r="O730">
        <v>130</v>
      </c>
      <c r="P730" t="b">
        <v>1</v>
      </c>
      <c r="Q730" t="s">
        <v>8274</v>
      </c>
      <c r="R730">
        <f t="shared" si="56"/>
        <v>106</v>
      </c>
      <c r="S730">
        <f t="shared" si="57"/>
        <v>60.903461538461535</v>
      </c>
      <c r="T730" t="s">
        <v>8321</v>
      </c>
      <c r="U730" t="s">
        <v>8322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8">
        <f t="shared" si="59"/>
        <v>41110.97755787037</v>
      </c>
      <c r="L731">
        <f t="shared" si="58"/>
        <v>2012</v>
      </c>
      <c r="M731" s="8">
        <f t="shared" si="60"/>
        <v>41170.97755787037</v>
      </c>
      <c r="N731" t="b">
        <v>0</v>
      </c>
      <c r="O731">
        <v>120</v>
      </c>
      <c r="P731" t="b">
        <v>1</v>
      </c>
      <c r="Q731" t="s">
        <v>8274</v>
      </c>
      <c r="R731">
        <f t="shared" si="56"/>
        <v>131</v>
      </c>
      <c r="S731">
        <f t="shared" si="57"/>
        <v>43.55</v>
      </c>
      <c r="T731" t="s">
        <v>8321</v>
      </c>
      <c r="U731" t="s">
        <v>8322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8">
        <f t="shared" si="59"/>
        <v>40854.536932870367</v>
      </c>
      <c r="L732">
        <f t="shared" si="58"/>
        <v>2011</v>
      </c>
      <c r="M732" s="8">
        <f t="shared" si="60"/>
        <v>40884.536932870367</v>
      </c>
      <c r="N732" t="b">
        <v>0</v>
      </c>
      <c r="O732">
        <v>265</v>
      </c>
      <c r="P732" t="b">
        <v>1</v>
      </c>
      <c r="Q732" t="s">
        <v>8274</v>
      </c>
      <c r="R732">
        <f t="shared" si="56"/>
        <v>132</v>
      </c>
      <c r="S732">
        <f t="shared" si="57"/>
        <v>99.766037735849054</v>
      </c>
      <c r="T732" t="s">
        <v>8321</v>
      </c>
      <c r="U732" t="s">
        <v>8322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8">
        <f t="shared" si="59"/>
        <v>40879.587349537032</v>
      </c>
      <c r="L733">
        <f t="shared" si="58"/>
        <v>2011</v>
      </c>
      <c r="M733" s="8">
        <f t="shared" si="60"/>
        <v>40930.041666666664</v>
      </c>
      <c r="N733" t="b">
        <v>0</v>
      </c>
      <c r="O733">
        <v>71</v>
      </c>
      <c r="P733" t="b">
        <v>1</v>
      </c>
      <c r="Q733" t="s">
        <v>8274</v>
      </c>
      <c r="R733">
        <f t="shared" si="56"/>
        <v>126</v>
      </c>
      <c r="S733">
        <f t="shared" si="57"/>
        <v>88.732394366197184</v>
      </c>
      <c r="T733" t="s">
        <v>8321</v>
      </c>
      <c r="U733" t="s">
        <v>8322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8">
        <f t="shared" si="59"/>
        <v>41486.21598379629</v>
      </c>
      <c r="L734">
        <f t="shared" si="58"/>
        <v>2013</v>
      </c>
      <c r="M734" s="8">
        <f t="shared" si="60"/>
        <v>41546.21598379629</v>
      </c>
      <c r="N734" t="b">
        <v>0</v>
      </c>
      <c r="O734">
        <v>13</v>
      </c>
      <c r="P734" t="b">
        <v>1</v>
      </c>
      <c r="Q734" t="s">
        <v>8274</v>
      </c>
      <c r="R734">
        <f t="shared" si="56"/>
        <v>160</v>
      </c>
      <c r="S734">
        <f t="shared" si="57"/>
        <v>4.9230769230769234</v>
      </c>
      <c r="T734" t="s">
        <v>8321</v>
      </c>
      <c r="U734" t="s">
        <v>8322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8">
        <f t="shared" si="59"/>
        <v>41598.211712962962</v>
      </c>
      <c r="L735">
        <f t="shared" si="58"/>
        <v>2013</v>
      </c>
      <c r="M735" s="8">
        <f t="shared" si="60"/>
        <v>41628.211712962962</v>
      </c>
      <c r="N735" t="b">
        <v>0</v>
      </c>
      <c r="O735">
        <v>169</v>
      </c>
      <c r="P735" t="b">
        <v>1</v>
      </c>
      <c r="Q735" t="s">
        <v>8274</v>
      </c>
      <c r="R735">
        <f t="shared" si="56"/>
        <v>120</v>
      </c>
      <c r="S735">
        <f t="shared" si="57"/>
        <v>17.822485207100591</v>
      </c>
      <c r="T735" t="s">
        <v>8321</v>
      </c>
      <c r="U735" t="s">
        <v>8322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8">
        <f t="shared" si="59"/>
        <v>42101.956249999996</v>
      </c>
      <c r="L736">
        <f t="shared" si="58"/>
        <v>2015</v>
      </c>
      <c r="M736" s="8">
        <f t="shared" si="60"/>
        <v>42132.999999999993</v>
      </c>
      <c r="N736" t="b">
        <v>0</v>
      </c>
      <c r="O736">
        <v>57</v>
      </c>
      <c r="P736" t="b">
        <v>1</v>
      </c>
      <c r="Q736" t="s">
        <v>8274</v>
      </c>
      <c r="R736">
        <f t="shared" si="56"/>
        <v>126</v>
      </c>
      <c r="S736">
        <f t="shared" si="57"/>
        <v>187.19298245614036</v>
      </c>
      <c r="T736" t="s">
        <v>8321</v>
      </c>
      <c r="U736" t="s">
        <v>8322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8">
        <f t="shared" si="59"/>
        <v>41945.821134259255</v>
      </c>
      <c r="L737">
        <f t="shared" si="58"/>
        <v>2014</v>
      </c>
      <c r="M737" s="8">
        <f t="shared" si="60"/>
        <v>41976.818749999999</v>
      </c>
      <c r="N737" t="b">
        <v>0</v>
      </c>
      <c r="O737">
        <v>229</v>
      </c>
      <c r="P737" t="b">
        <v>1</v>
      </c>
      <c r="Q737" t="s">
        <v>8274</v>
      </c>
      <c r="R737">
        <f t="shared" si="56"/>
        <v>114</v>
      </c>
      <c r="S737">
        <f t="shared" si="57"/>
        <v>234.80786026200875</v>
      </c>
      <c r="T737" t="s">
        <v>8321</v>
      </c>
      <c r="U737" t="s">
        <v>8322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8">
        <f t="shared" si="59"/>
        <v>41579.525925925926</v>
      </c>
      <c r="L738">
        <f t="shared" si="58"/>
        <v>2013</v>
      </c>
      <c r="M738" s="8">
        <f t="shared" si="60"/>
        <v>41598.999305555553</v>
      </c>
      <c r="N738" t="b">
        <v>0</v>
      </c>
      <c r="O738">
        <v>108</v>
      </c>
      <c r="P738" t="b">
        <v>1</v>
      </c>
      <c r="Q738" t="s">
        <v>8274</v>
      </c>
      <c r="R738">
        <f t="shared" si="56"/>
        <v>315</v>
      </c>
      <c r="S738">
        <f t="shared" si="57"/>
        <v>105.04629629629629</v>
      </c>
      <c r="T738" t="s">
        <v>8321</v>
      </c>
      <c r="U738" t="s">
        <v>8322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8">
        <f t="shared" si="59"/>
        <v>41667.066979166666</v>
      </c>
      <c r="L739">
        <f t="shared" si="58"/>
        <v>2014</v>
      </c>
      <c r="M739" s="8">
        <f t="shared" si="60"/>
        <v>41684.625</v>
      </c>
      <c r="N739" t="b">
        <v>0</v>
      </c>
      <c r="O739">
        <v>108</v>
      </c>
      <c r="P739" t="b">
        <v>1</v>
      </c>
      <c r="Q739" t="s">
        <v>8274</v>
      </c>
      <c r="R739">
        <f t="shared" si="56"/>
        <v>122</v>
      </c>
      <c r="S739">
        <f t="shared" si="57"/>
        <v>56.666666666666664</v>
      </c>
      <c r="T739" t="s">
        <v>8321</v>
      </c>
      <c r="U739" t="s">
        <v>8322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8">
        <f t="shared" si="59"/>
        <v>41943.39576388889</v>
      </c>
      <c r="L740">
        <f t="shared" si="58"/>
        <v>2014</v>
      </c>
      <c r="M740" s="8">
        <f t="shared" si="60"/>
        <v>41973.999305555553</v>
      </c>
      <c r="N740" t="b">
        <v>0</v>
      </c>
      <c r="O740">
        <v>41</v>
      </c>
      <c r="P740" t="b">
        <v>1</v>
      </c>
      <c r="Q740" t="s">
        <v>8274</v>
      </c>
      <c r="R740">
        <f t="shared" si="56"/>
        <v>107</v>
      </c>
      <c r="S740">
        <f t="shared" si="57"/>
        <v>39.048780487804876</v>
      </c>
      <c r="T740" t="s">
        <v>8321</v>
      </c>
      <c r="U740" t="s">
        <v>8322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8">
        <f t="shared" si="59"/>
        <v>41829.294317129628</v>
      </c>
      <c r="L741">
        <f t="shared" si="58"/>
        <v>2014</v>
      </c>
      <c r="M741" s="8">
        <f t="shared" si="60"/>
        <v>41862.294317129628</v>
      </c>
      <c r="N741" t="b">
        <v>0</v>
      </c>
      <c r="O741">
        <v>139</v>
      </c>
      <c r="P741" t="b">
        <v>1</v>
      </c>
      <c r="Q741" t="s">
        <v>8274</v>
      </c>
      <c r="R741">
        <f t="shared" si="56"/>
        <v>158</v>
      </c>
      <c r="S741">
        <f t="shared" si="57"/>
        <v>68.345323741007192</v>
      </c>
      <c r="T741" t="s">
        <v>8321</v>
      </c>
      <c r="U741" t="s">
        <v>8322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8">
        <f t="shared" si="59"/>
        <v>42161.93844907407</v>
      </c>
      <c r="L742">
        <f t="shared" si="58"/>
        <v>2015</v>
      </c>
      <c r="M742" s="8">
        <f t="shared" si="60"/>
        <v>42175.93844907407</v>
      </c>
      <c r="N742" t="b">
        <v>0</v>
      </c>
      <c r="O742">
        <v>19</v>
      </c>
      <c r="P742" t="b">
        <v>1</v>
      </c>
      <c r="Q742" t="s">
        <v>8274</v>
      </c>
      <c r="R742">
        <f t="shared" si="56"/>
        <v>107</v>
      </c>
      <c r="S742">
        <f t="shared" si="57"/>
        <v>169.57894736842104</v>
      </c>
      <c r="T742" t="s">
        <v>8321</v>
      </c>
      <c r="U742" t="s">
        <v>8322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8">
        <f t="shared" si="59"/>
        <v>41401.439884259256</v>
      </c>
      <c r="L743">
        <f t="shared" si="58"/>
        <v>2013</v>
      </c>
      <c r="M743" s="8">
        <f t="shared" si="60"/>
        <v>41436.439884259256</v>
      </c>
      <c r="N743" t="b">
        <v>0</v>
      </c>
      <c r="O743">
        <v>94</v>
      </c>
      <c r="P743" t="b">
        <v>1</v>
      </c>
      <c r="Q743" t="s">
        <v>8274</v>
      </c>
      <c r="R743">
        <f t="shared" si="56"/>
        <v>102</v>
      </c>
      <c r="S743">
        <f t="shared" si="57"/>
        <v>141.42340425531913</v>
      </c>
      <c r="T743" t="s">
        <v>8321</v>
      </c>
      <c r="U743" t="s">
        <v>8322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8">
        <f t="shared" si="59"/>
        <v>41689.709629629629</v>
      </c>
      <c r="L744">
        <f t="shared" si="58"/>
        <v>2014</v>
      </c>
      <c r="M744" s="8">
        <f t="shared" si="60"/>
        <v>41719.667962962958</v>
      </c>
      <c r="N744" t="b">
        <v>0</v>
      </c>
      <c r="O744">
        <v>23</v>
      </c>
      <c r="P744" t="b">
        <v>1</v>
      </c>
      <c r="Q744" t="s">
        <v>8274</v>
      </c>
      <c r="R744">
        <f t="shared" si="56"/>
        <v>111</v>
      </c>
      <c r="S744">
        <f t="shared" si="57"/>
        <v>67.391304347826093</v>
      </c>
      <c r="T744" t="s">
        <v>8321</v>
      </c>
      <c r="U744" t="s">
        <v>8322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8">
        <f t="shared" si="59"/>
        <v>40990.500983796293</v>
      </c>
      <c r="L745">
        <f t="shared" si="58"/>
        <v>2012</v>
      </c>
      <c r="M745" s="8">
        <f t="shared" si="60"/>
        <v>41015.666666666664</v>
      </c>
      <c r="N745" t="b">
        <v>0</v>
      </c>
      <c r="O745">
        <v>15</v>
      </c>
      <c r="P745" t="b">
        <v>1</v>
      </c>
      <c r="Q745" t="s">
        <v>8274</v>
      </c>
      <c r="R745">
        <f t="shared" si="56"/>
        <v>148</v>
      </c>
      <c r="S745">
        <f t="shared" si="57"/>
        <v>54.266666666666666</v>
      </c>
      <c r="T745" t="s">
        <v>8321</v>
      </c>
      <c r="U745" t="s">
        <v>8322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8">
        <f t="shared" si="59"/>
        <v>41226.748877314814</v>
      </c>
      <c r="L746">
        <f t="shared" si="58"/>
        <v>2012</v>
      </c>
      <c r="M746" s="8">
        <f t="shared" si="60"/>
        <v>41256.748877314814</v>
      </c>
      <c r="N746" t="b">
        <v>0</v>
      </c>
      <c r="O746">
        <v>62</v>
      </c>
      <c r="P746" t="b">
        <v>1</v>
      </c>
      <c r="Q746" t="s">
        <v>8274</v>
      </c>
      <c r="R746">
        <f t="shared" si="56"/>
        <v>102</v>
      </c>
      <c r="S746">
        <f t="shared" si="57"/>
        <v>82.516129032258064</v>
      </c>
      <c r="T746" t="s">
        <v>8321</v>
      </c>
      <c r="U746" t="s">
        <v>8322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8">
        <f t="shared" si="59"/>
        <v>41367.363946759258</v>
      </c>
      <c r="L747">
        <f t="shared" si="58"/>
        <v>2013</v>
      </c>
      <c r="M747" s="8">
        <f t="shared" si="60"/>
        <v>41397.363946759258</v>
      </c>
      <c r="N747" t="b">
        <v>0</v>
      </c>
      <c r="O747">
        <v>74</v>
      </c>
      <c r="P747" t="b">
        <v>1</v>
      </c>
      <c r="Q747" t="s">
        <v>8274</v>
      </c>
      <c r="R747">
        <f t="shared" si="56"/>
        <v>179</v>
      </c>
      <c r="S747">
        <f t="shared" si="57"/>
        <v>53.729729729729726</v>
      </c>
      <c r="T747" t="s">
        <v>8321</v>
      </c>
      <c r="U747" t="s">
        <v>8322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8">
        <f t="shared" si="59"/>
        <v>41156.834594907406</v>
      </c>
      <c r="L748">
        <f t="shared" si="58"/>
        <v>2012</v>
      </c>
      <c r="M748" s="8">
        <f t="shared" si="60"/>
        <v>41174.957638888889</v>
      </c>
      <c r="N748" t="b">
        <v>0</v>
      </c>
      <c r="O748">
        <v>97</v>
      </c>
      <c r="P748" t="b">
        <v>1</v>
      </c>
      <c r="Q748" t="s">
        <v>8274</v>
      </c>
      <c r="R748">
        <f t="shared" si="56"/>
        <v>111</v>
      </c>
      <c r="S748">
        <f t="shared" si="57"/>
        <v>34.206185567010309</v>
      </c>
      <c r="T748" t="s">
        <v>8321</v>
      </c>
      <c r="U748" t="s">
        <v>8322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8">
        <f t="shared" si="59"/>
        <v>41988.340497685182</v>
      </c>
      <c r="L749">
        <f t="shared" si="58"/>
        <v>2014</v>
      </c>
      <c r="M749" s="8">
        <f t="shared" si="60"/>
        <v>42019.245833333327</v>
      </c>
      <c r="N749" t="b">
        <v>0</v>
      </c>
      <c r="O749">
        <v>55</v>
      </c>
      <c r="P749" t="b">
        <v>1</v>
      </c>
      <c r="Q749" t="s">
        <v>8274</v>
      </c>
      <c r="R749">
        <f t="shared" si="56"/>
        <v>100</v>
      </c>
      <c r="S749">
        <f t="shared" si="57"/>
        <v>127.32727272727273</v>
      </c>
      <c r="T749" t="s">
        <v>8321</v>
      </c>
      <c r="U749" t="s">
        <v>8322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8">
        <f t="shared" si="59"/>
        <v>41831.638495370367</v>
      </c>
      <c r="L750">
        <f t="shared" si="58"/>
        <v>2014</v>
      </c>
      <c r="M750" s="8">
        <f t="shared" si="60"/>
        <v>41861.638495370367</v>
      </c>
      <c r="N750" t="b">
        <v>0</v>
      </c>
      <c r="O750">
        <v>44</v>
      </c>
      <c r="P750" t="b">
        <v>1</v>
      </c>
      <c r="Q750" t="s">
        <v>8274</v>
      </c>
      <c r="R750">
        <f t="shared" si="56"/>
        <v>100</v>
      </c>
      <c r="S750">
        <f t="shared" si="57"/>
        <v>45.56818181818182</v>
      </c>
      <c r="T750" t="s">
        <v>8321</v>
      </c>
      <c r="U750" t="s">
        <v>8322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8">
        <f t="shared" si="59"/>
        <v>42733.732986111114</v>
      </c>
      <c r="L751">
        <f t="shared" si="58"/>
        <v>2016</v>
      </c>
      <c r="M751" s="8">
        <f t="shared" si="60"/>
        <v>42763.732986111114</v>
      </c>
      <c r="N751" t="b">
        <v>0</v>
      </c>
      <c r="O751">
        <v>110</v>
      </c>
      <c r="P751" t="b">
        <v>1</v>
      </c>
      <c r="Q751" t="s">
        <v>8274</v>
      </c>
      <c r="R751">
        <f t="shared" si="56"/>
        <v>106</v>
      </c>
      <c r="S751">
        <f t="shared" si="57"/>
        <v>95.963636363636368</v>
      </c>
      <c r="T751" t="s">
        <v>8321</v>
      </c>
      <c r="U751" t="s">
        <v>8322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8">
        <f t="shared" si="59"/>
        <v>41299.669814814813</v>
      </c>
      <c r="L752">
        <f t="shared" si="58"/>
        <v>2013</v>
      </c>
      <c r="M752" s="8">
        <f t="shared" si="60"/>
        <v>41329.669814814813</v>
      </c>
      <c r="N752" t="b">
        <v>0</v>
      </c>
      <c r="O752">
        <v>59</v>
      </c>
      <c r="P752" t="b">
        <v>1</v>
      </c>
      <c r="Q752" t="s">
        <v>8274</v>
      </c>
      <c r="R752">
        <f t="shared" si="56"/>
        <v>103</v>
      </c>
      <c r="S752">
        <f t="shared" si="57"/>
        <v>77.271186440677965</v>
      </c>
      <c r="T752" t="s">
        <v>8321</v>
      </c>
      <c r="U752" t="s">
        <v>8322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8">
        <f t="shared" si="59"/>
        <v>40713.422164351847</v>
      </c>
      <c r="L753">
        <f t="shared" si="58"/>
        <v>2011</v>
      </c>
      <c r="M753" s="8">
        <f t="shared" si="60"/>
        <v>40759.422164351847</v>
      </c>
      <c r="N753" t="b">
        <v>0</v>
      </c>
      <c r="O753">
        <v>62</v>
      </c>
      <c r="P753" t="b">
        <v>1</v>
      </c>
      <c r="Q753" t="s">
        <v>8274</v>
      </c>
      <c r="R753">
        <f t="shared" si="56"/>
        <v>119</v>
      </c>
      <c r="S753">
        <f t="shared" si="57"/>
        <v>57.338709677419352</v>
      </c>
      <c r="T753" t="s">
        <v>8321</v>
      </c>
      <c r="U753" t="s">
        <v>8322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8">
        <f t="shared" si="59"/>
        <v>42639.213159722225</v>
      </c>
      <c r="L754">
        <f t="shared" si="58"/>
        <v>2016</v>
      </c>
      <c r="M754" s="8">
        <f t="shared" si="60"/>
        <v>42659.249999999993</v>
      </c>
      <c r="N754" t="b">
        <v>0</v>
      </c>
      <c r="O754">
        <v>105</v>
      </c>
      <c r="P754" t="b">
        <v>1</v>
      </c>
      <c r="Q754" t="s">
        <v>8274</v>
      </c>
      <c r="R754">
        <f t="shared" si="56"/>
        <v>112</v>
      </c>
      <c r="S754">
        <f t="shared" si="57"/>
        <v>53.19047619047619</v>
      </c>
      <c r="T754" t="s">
        <v>8321</v>
      </c>
      <c r="U754" t="s">
        <v>8322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8">
        <f t="shared" si="59"/>
        <v>42019.381840277776</v>
      </c>
      <c r="L755">
        <f t="shared" si="58"/>
        <v>2015</v>
      </c>
      <c r="M755" s="8">
        <f t="shared" si="60"/>
        <v>42049.381840277776</v>
      </c>
      <c r="N755" t="b">
        <v>0</v>
      </c>
      <c r="O755">
        <v>26</v>
      </c>
      <c r="P755" t="b">
        <v>1</v>
      </c>
      <c r="Q755" t="s">
        <v>8274</v>
      </c>
      <c r="R755">
        <f t="shared" si="56"/>
        <v>128</v>
      </c>
      <c r="S755">
        <f t="shared" si="57"/>
        <v>492.30769230769232</v>
      </c>
      <c r="T755" t="s">
        <v>8321</v>
      </c>
      <c r="U755" t="s">
        <v>8322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8">
        <f t="shared" si="59"/>
        <v>41249.54075231481</v>
      </c>
      <c r="L756">
        <f t="shared" si="58"/>
        <v>2012</v>
      </c>
      <c r="M756" s="8">
        <f t="shared" si="60"/>
        <v>41279.54075231481</v>
      </c>
      <c r="N756" t="b">
        <v>0</v>
      </c>
      <c r="O756">
        <v>49</v>
      </c>
      <c r="P756" t="b">
        <v>1</v>
      </c>
      <c r="Q756" t="s">
        <v>8274</v>
      </c>
      <c r="R756">
        <f t="shared" si="56"/>
        <v>104</v>
      </c>
      <c r="S756">
        <f t="shared" si="57"/>
        <v>42.346938775510203</v>
      </c>
      <c r="T756" t="s">
        <v>8321</v>
      </c>
      <c r="U756" t="s">
        <v>8322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8">
        <f t="shared" si="59"/>
        <v>41383.396724537037</v>
      </c>
      <c r="L757">
        <f t="shared" si="58"/>
        <v>2013</v>
      </c>
      <c r="M757" s="8">
        <f t="shared" si="60"/>
        <v>41413.820138888885</v>
      </c>
      <c r="N757" t="b">
        <v>0</v>
      </c>
      <c r="O757">
        <v>68</v>
      </c>
      <c r="P757" t="b">
        <v>1</v>
      </c>
      <c r="Q757" t="s">
        <v>8274</v>
      </c>
      <c r="R757">
        <f t="shared" si="56"/>
        <v>102</v>
      </c>
      <c r="S757">
        <f t="shared" si="57"/>
        <v>37.466029411764708</v>
      </c>
      <c r="T757" t="s">
        <v>8321</v>
      </c>
      <c r="U757" t="s">
        <v>8322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8">
        <f t="shared" si="59"/>
        <v>40590.558553240735</v>
      </c>
      <c r="L758">
        <f t="shared" si="58"/>
        <v>2011</v>
      </c>
      <c r="M758" s="8">
        <f t="shared" si="60"/>
        <v>40651.516886574071</v>
      </c>
      <c r="N758" t="b">
        <v>0</v>
      </c>
      <c r="O758">
        <v>22</v>
      </c>
      <c r="P758" t="b">
        <v>1</v>
      </c>
      <c r="Q758" t="s">
        <v>8274</v>
      </c>
      <c r="R758">
        <f t="shared" si="56"/>
        <v>118</v>
      </c>
      <c r="S758">
        <f t="shared" si="57"/>
        <v>37.454545454545453</v>
      </c>
      <c r="T758" t="s">
        <v>8321</v>
      </c>
      <c r="U758" t="s">
        <v>8322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8">
        <f t="shared" si="59"/>
        <v>41234.846226851849</v>
      </c>
      <c r="L759">
        <f t="shared" si="58"/>
        <v>2012</v>
      </c>
      <c r="M759" s="8">
        <f t="shared" si="60"/>
        <v>41248.846226851849</v>
      </c>
      <c r="N759" t="b">
        <v>0</v>
      </c>
      <c r="O759">
        <v>18</v>
      </c>
      <c r="P759" t="b">
        <v>1</v>
      </c>
      <c r="Q759" t="s">
        <v>8274</v>
      </c>
      <c r="R759">
        <f t="shared" si="56"/>
        <v>238</v>
      </c>
      <c r="S759">
        <f t="shared" si="57"/>
        <v>33.055555555555557</v>
      </c>
      <c r="T759" t="s">
        <v>8321</v>
      </c>
      <c r="U759" t="s">
        <v>8322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8">
        <f t="shared" si="59"/>
        <v>40429.628101851849</v>
      </c>
      <c r="L760">
        <f t="shared" si="58"/>
        <v>2010</v>
      </c>
      <c r="M760" s="8">
        <f t="shared" si="60"/>
        <v>40459.628101851849</v>
      </c>
      <c r="N760" t="b">
        <v>0</v>
      </c>
      <c r="O760">
        <v>19</v>
      </c>
      <c r="P760" t="b">
        <v>1</v>
      </c>
      <c r="Q760" t="s">
        <v>8274</v>
      </c>
      <c r="R760">
        <f t="shared" si="56"/>
        <v>102</v>
      </c>
      <c r="S760">
        <f t="shared" si="57"/>
        <v>134.21052631578948</v>
      </c>
      <c r="T760" t="s">
        <v>8321</v>
      </c>
      <c r="U760" t="s">
        <v>8322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8">
        <f t="shared" si="59"/>
        <v>41789.121979166666</v>
      </c>
      <c r="L761">
        <f t="shared" si="58"/>
        <v>2014</v>
      </c>
      <c r="M761" s="8">
        <f t="shared" si="60"/>
        <v>41829.121979166666</v>
      </c>
      <c r="N761" t="b">
        <v>0</v>
      </c>
      <c r="O761">
        <v>99</v>
      </c>
      <c r="P761" t="b">
        <v>1</v>
      </c>
      <c r="Q761" t="s">
        <v>8274</v>
      </c>
      <c r="R761">
        <f t="shared" si="56"/>
        <v>102</v>
      </c>
      <c r="S761">
        <f t="shared" si="57"/>
        <v>51.474747474747474</v>
      </c>
      <c r="T761" t="s">
        <v>8321</v>
      </c>
      <c r="U761" t="s">
        <v>8322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8">
        <f t="shared" si="59"/>
        <v>42670.555706018517</v>
      </c>
      <c r="L762">
        <f t="shared" si="58"/>
        <v>2016</v>
      </c>
      <c r="M762" s="8">
        <f t="shared" si="60"/>
        <v>42700.597372685188</v>
      </c>
      <c r="N762" t="b">
        <v>0</v>
      </c>
      <c r="O762">
        <v>0</v>
      </c>
      <c r="P762" t="b">
        <v>0</v>
      </c>
      <c r="Q762" t="s">
        <v>8275</v>
      </c>
      <c r="R762">
        <f t="shared" si="56"/>
        <v>0</v>
      </c>
      <c r="S762" t="e">
        <f t="shared" si="57"/>
        <v>#DIV/0!</v>
      </c>
      <c r="T762" t="s">
        <v>8321</v>
      </c>
      <c r="U762" t="s">
        <v>8323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8">
        <f t="shared" si="59"/>
        <v>41642.543124999997</v>
      </c>
      <c r="L763">
        <f t="shared" si="58"/>
        <v>2014</v>
      </c>
      <c r="M763" s="8">
        <f t="shared" si="60"/>
        <v>41672.543124999997</v>
      </c>
      <c r="N763" t="b">
        <v>0</v>
      </c>
      <c r="O763">
        <v>6</v>
      </c>
      <c r="P763" t="b">
        <v>0</v>
      </c>
      <c r="Q763" t="s">
        <v>8275</v>
      </c>
      <c r="R763">
        <f t="shared" si="56"/>
        <v>5</v>
      </c>
      <c r="S763">
        <f t="shared" si="57"/>
        <v>39.166666666666664</v>
      </c>
      <c r="T763" t="s">
        <v>8321</v>
      </c>
      <c r="U763" t="s">
        <v>8323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8">
        <f t="shared" si="59"/>
        <v>42690.65011574074</v>
      </c>
      <c r="L764">
        <f t="shared" si="58"/>
        <v>2016</v>
      </c>
      <c r="M764" s="8">
        <f t="shared" si="60"/>
        <v>42708.041666666664</v>
      </c>
      <c r="N764" t="b">
        <v>0</v>
      </c>
      <c r="O764">
        <v>0</v>
      </c>
      <c r="P764" t="b">
        <v>0</v>
      </c>
      <c r="Q764" t="s">
        <v>8275</v>
      </c>
      <c r="R764">
        <f t="shared" si="56"/>
        <v>0</v>
      </c>
      <c r="S764" t="e">
        <f t="shared" si="57"/>
        <v>#DIV/0!</v>
      </c>
      <c r="T764" t="s">
        <v>8321</v>
      </c>
      <c r="U764" t="s">
        <v>8323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8">
        <f t="shared" si="59"/>
        <v>41471.238518518519</v>
      </c>
      <c r="L765">
        <f t="shared" si="58"/>
        <v>2013</v>
      </c>
      <c r="M765" s="8">
        <f t="shared" si="60"/>
        <v>41501.238518518519</v>
      </c>
      <c r="N765" t="b">
        <v>0</v>
      </c>
      <c r="O765">
        <v>1</v>
      </c>
      <c r="P765" t="b">
        <v>0</v>
      </c>
      <c r="Q765" t="s">
        <v>8275</v>
      </c>
      <c r="R765">
        <f t="shared" si="56"/>
        <v>0</v>
      </c>
      <c r="S765">
        <f t="shared" si="57"/>
        <v>5</v>
      </c>
      <c r="T765" t="s">
        <v>8321</v>
      </c>
      <c r="U765" t="s">
        <v>8323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8">
        <f t="shared" si="59"/>
        <v>42226.964826388888</v>
      </c>
      <c r="L766">
        <f t="shared" si="58"/>
        <v>2015</v>
      </c>
      <c r="M766" s="8">
        <f t="shared" si="60"/>
        <v>42256.964826388888</v>
      </c>
      <c r="N766" t="b">
        <v>0</v>
      </c>
      <c r="O766">
        <v>0</v>
      </c>
      <c r="P766" t="b">
        <v>0</v>
      </c>
      <c r="Q766" t="s">
        <v>8275</v>
      </c>
      <c r="R766">
        <f t="shared" si="56"/>
        <v>0</v>
      </c>
      <c r="S766" t="e">
        <f t="shared" si="57"/>
        <v>#DIV/0!</v>
      </c>
      <c r="T766" t="s">
        <v>8321</v>
      </c>
      <c r="U766" t="s">
        <v>8323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8">
        <f t="shared" si="59"/>
        <v>41901.334305555552</v>
      </c>
      <c r="L767">
        <f t="shared" si="58"/>
        <v>2014</v>
      </c>
      <c r="M767" s="8">
        <f t="shared" si="60"/>
        <v>41931.334305555552</v>
      </c>
      <c r="N767" t="b">
        <v>0</v>
      </c>
      <c r="O767">
        <v>44</v>
      </c>
      <c r="P767" t="b">
        <v>0</v>
      </c>
      <c r="Q767" t="s">
        <v>8275</v>
      </c>
      <c r="R767">
        <f t="shared" si="56"/>
        <v>36</v>
      </c>
      <c r="S767">
        <f t="shared" si="57"/>
        <v>57.295454545454547</v>
      </c>
      <c r="T767" t="s">
        <v>8321</v>
      </c>
      <c r="U767" t="s">
        <v>8323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8">
        <f t="shared" si="59"/>
        <v>42021.57503472222</v>
      </c>
      <c r="L768">
        <f t="shared" si="58"/>
        <v>2015</v>
      </c>
      <c r="M768" s="8">
        <f t="shared" si="60"/>
        <v>42051.57503472222</v>
      </c>
      <c r="N768" t="b">
        <v>0</v>
      </c>
      <c r="O768">
        <v>0</v>
      </c>
      <c r="P768" t="b">
        <v>0</v>
      </c>
      <c r="Q768" t="s">
        <v>8275</v>
      </c>
      <c r="R768">
        <f t="shared" si="56"/>
        <v>0</v>
      </c>
      <c r="S768" t="e">
        <f t="shared" si="57"/>
        <v>#DIV/0!</v>
      </c>
      <c r="T768" t="s">
        <v>8321</v>
      </c>
      <c r="U768" t="s">
        <v>8323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8">
        <f t="shared" si="59"/>
        <v>42114.935300925928</v>
      </c>
      <c r="L769">
        <f t="shared" si="58"/>
        <v>2015</v>
      </c>
      <c r="M769" s="8">
        <f t="shared" si="60"/>
        <v>42144.935300925928</v>
      </c>
      <c r="N769" t="b">
        <v>0</v>
      </c>
      <c r="O769">
        <v>3</v>
      </c>
      <c r="P769" t="b">
        <v>0</v>
      </c>
      <c r="Q769" t="s">
        <v>8275</v>
      </c>
      <c r="R769">
        <f t="shared" si="56"/>
        <v>4</v>
      </c>
      <c r="S769">
        <f t="shared" si="57"/>
        <v>59</v>
      </c>
      <c r="T769" t="s">
        <v>8321</v>
      </c>
      <c r="U769" t="s">
        <v>8323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8">
        <f t="shared" si="59"/>
        <v>41593.998726851853</v>
      </c>
      <c r="L770">
        <f t="shared" si="58"/>
        <v>2013</v>
      </c>
      <c r="M770" s="8">
        <f t="shared" si="60"/>
        <v>41623.998726851853</v>
      </c>
      <c r="N770" t="b">
        <v>0</v>
      </c>
      <c r="O770">
        <v>0</v>
      </c>
      <c r="P770" t="b">
        <v>0</v>
      </c>
      <c r="Q770" t="s">
        <v>8275</v>
      </c>
      <c r="R770">
        <f t="shared" ref="R770:R833" si="61">ROUND(E770/D770*100,0)</f>
        <v>0</v>
      </c>
      <c r="S770" t="e">
        <f t="shared" ref="S770:S833" si="62">E770/O770</f>
        <v>#DIV/0!</v>
      </c>
      <c r="T770" t="s">
        <v>8321</v>
      </c>
      <c r="U770" t="s">
        <v>8323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8">
        <f t="shared" si="59"/>
        <v>41604.788124999999</v>
      </c>
      <c r="L771">
        <f t="shared" ref="L771:L834" si="63">YEAR(K771)</f>
        <v>2013</v>
      </c>
      <c r="M771" s="8">
        <f t="shared" si="60"/>
        <v>41634.788124999999</v>
      </c>
      <c r="N771" t="b">
        <v>0</v>
      </c>
      <c r="O771">
        <v>52</v>
      </c>
      <c r="P771" t="b">
        <v>0</v>
      </c>
      <c r="Q771" t="s">
        <v>8275</v>
      </c>
      <c r="R771">
        <f t="shared" si="61"/>
        <v>41</v>
      </c>
      <c r="S771">
        <f t="shared" si="62"/>
        <v>31.846153846153847</v>
      </c>
      <c r="T771" t="s">
        <v>8321</v>
      </c>
      <c r="U771" t="s">
        <v>8323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8">
        <f t="shared" si="59"/>
        <v>41289.791307870364</v>
      </c>
      <c r="L772">
        <f t="shared" si="63"/>
        <v>2013</v>
      </c>
      <c r="M772" s="8">
        <f t="shared" si="60"/>
        <v>41329.791307870364</v>
      </c>
      <c r="N772" t="b">
        <v>0</v>
      </c>
      <c r="O772">
        <v>0</v>
      </c>
      <c r="P772" t="b">
        <v>0</v>
      </c>
      <c r="Q772" t="s">
        <v>8275</v>
      </c>
      <c r="R772">
        <f t="shared" si="61"/>
        <v>0</v>
      </c>
      <c r="S772" t="e">
        <f t="shared" si="62"/>
        <v>#DIV/0!</v>
      </c>
      <c r="T772" t="s">
        <v>8321</v>
      </c>
      <c r="U772" t="s">
        <v>8323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8">
        <f t="shared" ref="K773:K836" si="64">(J773/86400)+25569+(-5/24)</f>
        <v>42349.615763888891</v>
      </c>
      <c r="L773">
        <f t="shared" si="63"/>
        <v>2015</v>
      </c>
      <c r="M773" s="8">
        <f t="shared" si="60"/>
        <v>42399.615763888891</v>
      </c>
      <c r="N773" t="b">
        <v>0</v>
      </c>
      <c r="O773">
        <v>1</v>
      </c>
      <c r="P773" t="b">
        <v>0</v>
      </c>
      <c r="Q773" t="s">
        <v>8275</v>
      </c>
      <c r="R773">
        <f t="shared" si="61"/>
        <v>0</v>
      </c>
      <c r="S773">
        <f t="shared" si="62"/>
        <v>10</v>
      </c>
      <c r="T773" t="s">
        <v>8321</v>
      </c>
      <c r="U773" t="s">
        <v>8323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8">
        <f t="shared" si="64"/>
        <v>40067.848599537036</v>
      </c>
      <c r="L774">
        <f t="shared" si="63"/>
        <v>2009</v>
      </c>
      <c r="M774" s="8">
        <f t="shared" si="60"/>
        <v>40117.957638888889</v>
      </c>
      <c r="N774" t="b">
        <v>0</v>
      </c>
      <c r="O774">
        <v>1</v>
      </c>
      <c r="P774" t="b">
        <v>0</v>
      </c>
      <c r="Q774" t="s">
        <v>8275</v>
      </c>
      <c r="R774">
        <f t="shared" si="61"/>
        <v>3</v>
      </c>
      <c r="S774">
        <f t="shared" si="62"/>
        <v>50</v>
      </c>
      <c r="T774" t="s">
        <v>8321</v>
      </c>
      <c r="U774" t="s">
        <v>8323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8">
        <f t="shared" si="64"/>
        <v>42100.527604166666</v>
      </c>
      <c r="L775">
        <f t="shared" si="63"/>
        <v>2015</v>
      </c>
      <c r="M775" s="8">
        <f t="shared" si="60"/>
        <v>42134.750694444439</v>
      </c>
      <c r="N775" t="b">
        <v>0</v>
      </c>
      <c r="O775">
        <v>2</v>
      </c>
      <c r="P775" t="b">
        <v>0</v>
      </c>
      <c r="Q775" t="s">
        <v>8275</v>
      </c>
      <c r="R775">
        <f t="shared" si="61"/>
        <v>1</v>
      </c>
      <c r="S775">
        <f t="shared" si="62"/>
        <v>16</v>
      </c>
      <c r="T775" t="s">
        <v>8321</v>
      </c>
      <c r="U775" t="s">
        <v>8323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8">
        <f t="shared" si="64"/>
        <v>41663.571967592587</v>
      </c>
      <c r="L776">
        <f t="shared" si="63"/>
        <v>2014</v>
      </c>
      <c r="M776" s="8">
        <f t="shared" si="60"/>
        <v>41693.571967592587</v>
      </c>
      <c r="N776" t="b">
        <v>0</v>
      </c>
      <c r="O776">
        <v>9</v>
      </c>
      <c r="P776" t="b">
        <v>0</v>
      </c>
      <c r="Q776" t="s">
        <v>8275</v>
      </c>
      <c r="R776">
        <f t="shared" si="61"/>
        <v>70</v>
      </c>
      <c r="S776">
        <f t="shared" si="62"/>
        <v>39</v>
      </c>
      <c r="T776" t="s">
        <v>8321</v>
      </c>
      <c r="U776" t="s">
        <v>8323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8">
        <f t="shared" si="64"/>
        <v>40862.851793981477</v>
      </c>
      <c r="L777">
        <f t="shared" si="63"/>
        <v>2011</v>
      </c>
      <c r="M777" s="8">
        <f t="shared" si="60"/>
        <v>40892.851793981477</v>
      </c>
      <c r="N777" t="b">
        <v>0</v>
      </c>
      <c r="O777">
        <v>5</v>
      </c>
      <c r="P777" t="b">
        <v>0</v>
      </c>
      <c r="Q777" t="s">
        <v>8275</v>
      </c>
      <c r="R777">
        <f t="shared" si="61"/>
        <v>2</v>
      </c>
      <c r="S777">
        <f t="shared" si="62"/>
        <v>34</v>
      </c>
      <c r="T777" t="s">
        <v>8321</v>
      </c>
      <c r="U777" t="s">
        <v>8323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8">
        <f t="shared" si="64"/>
        <v>42250.477372685178</v>
      </c>
      <c r="L778">
        <f t="shared" si="63"/>
        <v>2015</v>
      </c>
      <c r="M778" s="8">
        <f t="shared" si="60"/>
        <v>42287.999999999993</v>
      </c>
      <c r="N778" t="b">
        <v>0</v>
      </c>
      <c r="O778">
        <v>57</v>
      </c>
      <c r="P778" t="b">
        <v>0</v>
      </c>
      <c r="Q778" t="s">
        <v>8275</v>
      </c>
      <c r="R778">
        <f t="shared" si="61"/>
        <v>51</v>
      </c>
      <c r="S778">
        <f t="shared" si="62"/>
        <v>63.122807017543863</v>
      </c>
      <c r="T778" t="s">
        <v>8321</v>
      </c>
      <c r="U778" t="s">
        <v>8323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8">
        <f t="shared" si="64"/>
        <v>41456.772881944438</v>
      </c>
      <c r="L779">
        <f t="shared" si="63"/>
        <v>2013</v>
      </c>
      <c r="M779" s="8">
        <f t="shared" si="60"/>
        <v>41486.772881944438</v>
      </c>
      <c r="N779" t="b">
        <v>0</v>
      </c>
      <c r="O779">
        <v>3</v>
      </c>
      <c r="P779" t="b">
        <v>0</v>
      </c>
      <c r="Q779" t="s">
        <v>8275</v>
      </c>
      <c r="R779">
        <f t="shared" si="61"/>
        <v>1</v>
      </c>
      <c r="S779">
        <f t="shared" si="62"/>
        <v>7</v>
      </c>
      <c r="T779" t="s">
        <v>8321</v>
      </c>
      <c r="U779" t="s">
        <v>8323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8">
        <f t="shared" si="64"/>
        <v>41729.493981481479</v>
      </c>
      <c r="L780">
        <f t="shared" si="63"/>
        <v>2014</v>
      </c>
      <c r="M780" s="8">
        <f t="shared" si="60"/>
        <v>41759.493981481479</v>
      </c>
      <c r="N780" t="b">
        <v>0</v>
      </c>
      <c r="O780">
        <v>1</v>
      </c>
      <c r="P780" t="b">
        <v>0</v>
      </c>
      <c r="Q780" t="s">
        <v>8275</v>
      </c>
      <c r="R780">
        <f t="shared" si="61"/>
        <v>0</v>
      </c>
      <c r="S780">
        <f t="shared" si="62"/>
        <v>2</v>
      </c>
      <c r="T780" t="s">
        <v>8321</v>
      </c>
      <c r="U780" t="s">
        <v>8323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8">
        <f t="shared" si="64"/>
        <v>40436.475752314815</v>
      </c>
      <c r="L781">
        <f t="shared" si="63"/>
        <v>2010</v>
      </c>
      <c r="M781" s="8">
        <f t="shared" ref="M781:M844" si="65">(I781/86400)+25569+(-5/24)</f>
        <v>40465.958333333328</v>
      </c>
      <c r="N781" t="b">
        <v>0</v>
      </c>
      <c r="O781">
        <v>6</v>
      </c>
      <c r="P781" t="b">
        <v>0</v>
      </c>
      <c r="Q781" t="s">
        <v>8275</v>
      </c>
      <c r="R781">
        <f t="shared" si="61"/>
        <v>3</v>
      </c>
      <c r="S781">
        <f t="shared" si="62"/>
        <v>66.666666666666671</v>
      </c>
      <c r="T781" t="s">
        <v>8321</v>
      </c>
      <c r="U781" t="s">
        <v>8323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8">
        <f t="shared" si="64"/>
        <v>40636.465567129628</v>
      </c>
      <c r="L782">
        <f t="shared" si="63"/>
        <v>2011</v>
      </c>
      <c r="M782" s="8">
        <f t="shared" si="65"/>
        <v>40666.465567129628</v>
      </c>
      <c r="N782" t="b">
        <v>0</v>
      </c>
      <c r="O782">
        <v>27</v>
      </c>
      <c r="P782" t="b">
        <v>1</v>
      </c>
      <c r="Q782" t="s">
        <v>8276</v>
      </c>
      <c r="R782">
        <f t="shared" si="61"/>
        <v>104</v>
      </c>
      <c r="S782">
        <f t="shared" si="62"/>
        <v>38.518518518518519</v>
      </c>
      <c r="T782" t="s">
        <v>8324</v>
      </c>
      <c r="U782" t="s">
        <v>8325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8">
        <f t="shared" si="64"/>
        <v>41402.792523148142</v>
      </c>
      <c r="L783">
        <f t="shared" si="63"/>
        <v>2013</v>
      </c>
      <c r="M783" s="8">
        <f t="shared" si="65"/>
        <v>41432.792523148142</v>
      </c>
      <c r="N783" t="b">
        <v>0</v>
      </c>
      <c r="O783">
        <v>25</v>
      </c>
      <c r="P783" t="b">
        <v>1</v>
      </c>
      <c r="Q783" t="s">
        <v>8276</v>
      </c>
      <c r="R783">
        <f t="shared" si="61"/>
        <v>133</v>
      </c>
      <c r="S783">
        <f t="shared" si="62"/>
        <v>42.609200000000001</v>
      </c>
      <c r="T783" t="s">
        <v>8324</v>
      </c>
      <c r="U783" t="s">
        <v>8325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8">
        <f t="shared" si="64"/>
        <v>41116.549791666665</v>
      </c>
      <c r="L784">
        <f t="shared" si="63"/>
        <v>2012</v>
      </c>
      <c r="M784" s="8">
        <f t="shared" si="65"/>
        <v>41146.549791666665</v>
      </c>
      <c r="N784" t="b">
        <v>0</v>
      </c>
      <c r="O784">
        <v>14</v>
      </c>
      <c r="P784" t="b">
        <v>1</v>
      </c>
      <c r="Q784" t="s">
        <v>8276</v>
      </c>
      <c r="R784">
        <f t="shared" si="61"/>
        <v>100</v>
      </c>
      <c r="S784">
        <f t="shared" si="62"/>
        <v>50</v>
      </c>
      <c r="T784" t="s">
        <v>8324</v>
      </c>
      <c r="U784" t="s">
        <v>8325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8">
        <f t="shared" si="64"/>
        <v>40987.565381944441</v>
      </c>
      <c r="L785">
        <f t="shared" si="63"/>
        <v>2012</v>
      </c>
      <c r="M785" s="8">
        <f t="shared" si="65"/>
        <v>41026.708333333328</v>
      </c>
      <c r="N785" t="b">
        <v>0</v>
      </c>
      <c r="O785">
        <v>35</v>
      </c>
      <c r="P785" t="b">
        <v>1</v>
      </c>
      <c r="Q785" t="s">
        <v>8276</v>
      </c>
      <c r="R785">
        <f t="shared" si="61"/>
        <v>148</v>
      </c>
      <c r="S785">
        <f t="shared" si="62"/>
        <v>63.485714285714288</v>
      </c>
      <c r="T785" t="s">
        <v>8324</v>
      </c>
      <c r="U785" t="s">
        <v>8325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8">
        <f t="shared" si="64"/>
        <v>41674.941192129627</v>
      </c>
      <c r="L786">
        <f t="shared" si="63"/>
        <v>2014</v>
      </c>
      <c r="M786" s="8">
        <f t="shared" si="65"/>
        <v>41714.899525462963</v>
      </c>
      <c r="N786" t="b">
        <v>0</v>
      </c>
      <c r="O786">
        <v>10</v>
      </c>
      <c r="P786" t="b">
        <v>1</v>
      </c>
      <c r="Q786" t="s">
        <v>8276</v>
      </c>
      <c r="R786">
        <f t="shared" si="61"/>
        <v>103</v>
      </c>
      <c r="S786">
        <f t="shared" si="62"/>
        <v>102.5</v>
      </c>
      <c r="T786" t="s">
        <v>8324</v>
      </c>
      <c r="U786" t="s">
        <v>8325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8">
        <f t="shared" si="64"/>
        <v>41303.38559027778</v>
      </c>
      <c r="L787">
        <f t="shared" si="63"/>
        <v>2013</v>
      </c>
      <c r="M787" s="8">
        <f t="shared" si="65"/>
        <v>41333.38559027778</v>
      </c>
      <c r="N787" t="b">
        <v>0</v>
      </c>
      <c r="O787">
        <v>29</v>
      </c>
      <c r="P787" t="b">
        <v>1</v>
      </c>
      <c r="Q787" t="s">
        <v>8276</v>
      </c>
      <c r="R787">
        <f t="shared" si="61"/>
        <v>181</v>
      </c>
      <c r="S787">
        <f t="shared" si="62"/>
        <v>31.142758620689655</v>
      </c>
      <c r="T787" t="s">
        <v>8324</v>
      </c>
      <c r="U787" t="s">
        <v>8325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8">
        <f t="shared" si="64"/>
        <v>40982.847615740735</v>
      </c>
      <c r="L788">
        <f t="shared" si="63"/>
        <v>2012</v>
      </c>
      <c r="M788" s="8">
        <f t="shared" si="65"/>
        <v>41040.449305555558</v>
      </c>
      <c r="N788" t="b">
        <v>0</v>
      </c>
      <c r="O788">
        <v>44</v>
      </c>
      <c r="P788" t="b">
        <v>1</v>
      </c>
      <c r="Q788" t="s">
        <v>8276</v>
      </c>
      <c r="R788">
        <f t="shared" si="61"/>
        <v>143</v>
      </c>
      <c r="S788">
        <f t="shared" si="62"/>
        <v>162.27272727272728</v>
      </c>
      <c r="T788" t="s">
        <v>8324</v>
      </c>
      <c r="U788" t="s">
        <v>8325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8">
        <f t="shared" si="64"/>
        <v>41549.419282407405</v>
      </c>
      <c r="L789">
        <f t="shared" si="63"/>
        <v>2013</v>
      </c>
      <c r="M789" s="8">
        <f t="shared" si="65"/>
        <v>41579.419282407405</v>
      </c>
      <c r="N789" t="b">
        <v>0</v>
      </c>
      <c r="O789">
        <v>17</v>
      </c>
      <c r="P789" t="b">
        <v>1</v>
      </c>
      <c r="Q789" t="s">
        <v>8276</v>
      </c>
      <c r="R789">
        <f t="shared" si="61"/>
        <v>114</v>
      </c>
      <c r="S789">
        <f t="shared" si="62"/>
        <v>80.588235294117652</v>
      </c>
      <c r="T789" t="s">
        <v>8324</v>
      </c>
      <c r="U789" t="s">
        <v>8325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8">
        <f t="shared" si="64"/>
        <v>41058.798472222217</v>
      </c>
      <c r="L790">
        <f t="shared" si="63"/>
        <v>2012</v>
      </c>
      <c r="M790" s="8">
        <f t="shared" si="65"/>
        <v>41096.957638888889</v>
      </c>
      <c r="N790" t="b">
        <v>0</v>
      </c>
      <c r="O790">
        <v>34</v>
      </c>
      <c r="P790" t="b">
        <v>1</v>
      </c>
      <c r="Q790" t="s">
        <v>8276</v>
      </c>
      <c r="R790">
        <f t="shared" si="61"/>
        <v>204</v>
      </c>
      <c r="S790">
        <f t="shared" si="62"/>
        <v>59.85441176470588</v>
      </c>
      <c r="T790" t="s">
        <v>8324</v>
      </c>
      <c r="U790" t="s">
        <v>8325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8">
        <f t="shared" si="64"/>
        <v>41276.977777777771</v>
      </c>
      <c r="L791">
        <f t="shared" si="63"/>
        <v>2013</v>
      </c>
      <c r="M791" s="8">
        <f t="shared" si="65"/>
        <v>41295.124305555553</v>
      </c>
      <c r="N791" t="b">
        <v>0</v>
      </c>
      <c r="O791">
        <v>14</v>
      </c>
      <c r="P791" t="b">
        <v>1</v>
      </c>
      <c r="Q791" t="s">
        <v>8276</v>
      </c>
      <c r="R791">
        <f t="shared" si="61"/>
        <v>109</v>
      </c>
      <c r="S791">
        <f t="shared" si="62"/>
        <v>132.85714285714286</v>
      </c>
      <c r="T791" t="s">
        <v>8324</v>
      </c>
      <c r="U791" t="s">
        <v>8325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8">
        <f t="shared" si="64"/>
        <v>41275.839571759258</v>
      </c>
      <c r="L792">
        <f t="shared" si="63"/>
        <v>2013</v>
      </c>
      <c r="M792" s="8">
        <f t="shared" si="65"/>
        <v>41305.839571759258</v>
      </c>
      <c r="N792" t="b">
        <v>0</v>
      </c>
      <c r="O792">
        <v>156</v>
      </c>
      <c r="P792" t="b">
        <v>1</v>
      </c>
      <c r="Q792" t="s">
        <v>8276</v>
      </c>
      <c r="R792">
        <f t="shared" si="61"/>
        <v>144</v>
      </c>
      <c r="S792">
        <f t="shared" si="62"/>
        <v>92.547820512820508</v>
      </c>
      <c r="T792" t="s">
        <v>8324</v>
      </c>
      <c r="U792" t="s">
        <v>8325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8">
        <f t="shared" si="64"/>
        <v>41557.572291666664</v>
      </c>
      <c r="L793">
        <f t="shared" si="63"/>
        <v>2013</v>
      </c>
      <c r="M793" s="8">
        <f t="shared" si="65"/>
        <v>41591.040972222218</v>
      </c>
      <c r="N793" t="b">
        <v>0</v>
      </c>
      <c r="O793">
        <v>128</v>
      </c>
      <c r="P793" t="b">
        <v>1</v>
      </c>
      <c r="Q793" t="s">
        <v>8276</v>
      </c>
      <c r="R793">
        <f t="shared" si="61"/>
        <v>104</v>
      </c>
      <c r="S793">
        <f t="shared" si="62"/>
        <v>60.859375</v>
      </c>
      <c r="T793" t="s">
        <v>8324</v>
      </c>
      <c r="U793" t="s">
        <v>8325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8">
        <f t="shared" si="64"/>
        <v>41555.665312499994</v>
      </c>
      <c r="L794">
        <f t="shared" si="63"/>
        <v>2013</v>
      </c>
      <c r="M794" s="8">
        <f t="shared" si="65"/>
        <v>41585.706979166665</v>
      </c>
      <c r="N794" t="b">
        <v>0</v>
      </c>
      <c r="O794">
        <v>60</v>
      </c>
      <c r="P794" t="b">
        <v>1</v>
      </c>
      <c r="Q794" t="s">
        <v>8276</v>
      </c>
      <c r="R794">
        <f t="shared" si="61"/>
        <v>100</v>
      </c>
      <c r="S794">
        <f t="shared" si="62"/>
        <v>41.851833333333339</v>
      </c>
      <c r="T794" t="s">
        <v>8324</v>
      </c>
      <c r="U794" t="s">
        <v>8325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8">
        <f t="shared" si="64"/>
        <v>41442.532916666663</v>
      </c>
      <c r="L795">
        <f t="shared" si="63"/>
        <v>2013</v>
      </c>
      <c r="M795" s="8">
        <f t="shared" si="65"/>
        <v>41457.999305555553</v>
      </c>
      <c r="N795" t="b">
        <v>0</v>
      </c>
      <c r="O795">
        <v>32</v>
      </c>
      <c r="P795" t="b">
        <v>1</v>
      </c>
      <c r="Q795" t="s">
        <v>8276</v>
      </c>
      <c r="R795">
        <f t="shared" si="61"/>
        <v>103</v>
      </c>
      <c r="S795">
        <f t="shared" si="62"/>
        <v>88.325937499999995</v>
      </c>
      <c r="T795" t="s">
        <v>8324</v>
      </c>
      <c r="U795" t="s">
        <v>8325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8">
        <f t="shared" si="64"/>
        <v>40735.906678240739</v>
      </c>
      <c r="L796">
        <f t="shared" si="63"/>
        <v>2011</v>
      </c>
      <c r="M796" s="8">
        <f t="shared" si="65"/>
        <v>40791.504166666666</v>
      </c>
      <c r="N796" t="b">
        <v>0</v>
      </c>
      <c r="O796">
        <v>53</v>
      </c>
      <c r="P796" t="b">
        <v>1</v>
      </c>
      <c r="Q796" t="s">
        <v>8276</v>
      </c>
      <c r="R796">
        <f t="shared" si="61"/>
        <v>105</v>
      </c>
      <c r="S796">
        <f t="shared" si="62"/>
        <v>158.96226415094338</v>
      </c>
      <c r="T796" t="s">
        <v>8324</v>
      </c>
      <c r="U796" t="s">
        <v>8325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8">
        <f t="shared" si="64"/>
        <v>40963.404699074068</v>
      </c>
      <c r="L797">
        <f t="shared" si="63"/>
        <v>2012</v>
      </c>
      <c r="M797" s="8">
        <f t="shared" si="65"/>
        <v>41005.999305555553</v>
      </c>
      <c r="N797" t="b">
        <v>0</v>
      </c>
      <c r="O797">
        <v>184</v>
      </c>
      <c r="P797" t="b">
        <v>1</v>
      </c>
      <c r="Q797" t="s">
        <v>8276</v>
      </c>
      <c r="R797">
        <f t="shared" si="61"/>
        <v>112</v>
      </c>
      <c r="S797">
        <f t="shared" si="62"/>
        <v>85.054347826086953</v>
      </c>
      <c r="T797" t="s">
        <v>8324</v>
      </c>
      <c r="U797" t="s">
        <v>8325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8">
        <f t="shared" si="64"/>
        <v>41502.674594907403</v>
      </c>
      <c r="L798">
        <f t="shared" si="63"/>
        <v>2013</v>
      </c>
      <c r="M798" s="8">
        <f t="shared" si="65"/>
        <v>41532.673611111109</v>
      </c>
      <c r="N798" t="b">
        <v>0</v>
      </c>
      <c r="O798">
        <v>90</v>
      </c>
      <c r="P798" t="b">
        <v>1</v>
      </c>
      <c r="Q798" t="s">
        <v>8276</v>
      </c>
      <c r="R798">
        <f t="shared" si="61"/>
        <v>101</v>
      </c>
      <c r="S798">
        <f t="shared" si="62"/>
        <v>112.61111111111111</v>
      </c>
      <c r="T798" t="s">
        <v>8324</v>
      </c>
      <c r="U798" t="s">
        <v>8325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8">
        <f t="shared" si="64"/>
        <v>40996.785740740735</v>
      </c>
      <c r="L799">
        <f t="shared" si="63"/>
        <v>2012</v>
      </c>
      <c r="M799" s="8">
        <f t="shared" si="65"/>
        <v>41027.958333333328</v>
      </c>
      <c r="N799" t="b">
        <v>0</v>
      </c>
      <c r="O799">
        <v>71</v>
      </c>
      <c r="P799" t="b">
        <v>1</v>
      </c>
      <c r="Q799" t="s">
        <v>8276</v>
      </c>
      <c r="R799">
        <f t="shared" si="61"/>
        <v>108</v>
      </c>
      <c r="S799">
        <f t="shared" si="62"/>
        <v>45.436619718309856</v>
      </c>
      <c r="T799" t="s">
        <v>8324</v>
      </c>
      <c r="U799" t="s">
        <v>8325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8">
        <f t="shared" si="64"/>
        <v>41882.381793981483</v>
      </c>
      <c r="L800">
        <f t="shared" si="63"/>
        <v>2014</v>
      </c>
      <c r="M800" s="8">
        <f t="shared" si="65"/>
        <v>41912.381793981483</v>
      </c>
      <c r="N800" t="b">
        <v>0</v>
      </c>
      <c r="O800">
        <v>87</v>
      </c>
      <c r="P800" t="b">
        <v>1</v>
      </c>
      <c r="Q800" t="s">
        <v>8276</v>
      </c>
      <c r="R800">
        <f t="shared" si="61"/>
        <v>115</v>
      </c>
      <c r="S800">
        <f t="shared" si="62"/>
        <v>46.218390804597703</v>
      </c>
      <c r="T800" t="s">
        <v>8324</v>
      </c>
      <c r="U800" t="s">
        <v>8325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8">
        <f t="shared" si="64"/>
        <v>40996.458865740737</v>
      </c>
      <c r="L801">
        <f t="shared" si="63"/>
        <v>2012</v>
      </c>
      <c r="M801" s="8">
        <f t="shared" si="65"/>
        <v>41026.458865740737</v>
      </c>
      <c r="N801" t="b">
        <v>0</v>
      </c>
      <c r="O801">
        <v>28</v>
      </c>
      <c r="P801" t="b">
        <v>1</v>
      </c>
      <c r="Q801" t="s">
        <v>8276</v>
      </c>
      <c r="R801">
        <f t="shared" si="61"/>
        <v>100</v>
      </c>
      <c r="S801">
        <f t="shared" si="62"/>
        <v>178.60714285714286</v>
      </c>
      <c r="T801" t="s">
        <v>8324</v>
      </c>
      <c r="U801" t="s">
        <v>8325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8">
        <f t="shared" si="64"/>
        <v>41863.225162037037</v>
      </c>
      <c r="L802">
        <f t="shared" si="63"/>
        <v>2014</v>
      </c>
      <c r="M802" s="8">
        <f t="shared" si="65"/>
        <v>41893.225162037037</v>
      </c>
      <c r="N802" t="b">
        <v>0</v>
      </c>
      <c r="O802">
        <v>56</v>
      </c>
      <c r="P802" t="b">
        <v>1</v>
      </c>
      <c r="Q802" t="s">
        <v>8276</v>
      </c>
      <c r="R802">
        <f t="shared" si="61"/>
        <v>152</v>
      </c>
      <c r="S802">
        <f t="shared" si="62"/>
        <v>40.75</v>
      </c>
      <c r="T802" t="s">
        <v>8324</v>
      </c>
      <c r="U802" t="s">
        <v>8325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8">
        <f t="shared" si="64"/>
        <v>40695.587037037032</v>
      </c>
      <c r="L803">
        <f t="shared" si="63"/>
        <v>2011</v>
      </c>
      <c r="M803" s="8">
        <f t="shared" si="65"/>
        <v>40725.587037037032</v>
      </c>
      <c r="N803" t="b">
        <v>0</v>
      </c>
      <c r="O803">
        <v>51</v>
      </c>
      <c r="P803" t="b">
        <v>1</v>
      </c>
      <c r="Q803" t="s">
        <v>8276</v>
      </c>
      <c r="R803">
        <f t="shared" si="61"/>
        <v>112</v>
      </c>
      <c r="S803">
        <f t="shared" si="62"/>
        <v>43.733921568627444</v>
      </c>
      <c r="T803" t="s">
        <v>8324</v>
      </c>
      <c r="U803" t="s">
        <v>8325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8">
        <f t="shared" si="64"/>
        <v>41122.813935185179</v>
      </c>
      <c r="L804">
        <f t="shared" si="63"/>
        <v>2012</v>
      </c>
      <c r="M804" s="8">
        <f t="shared" si="65"/>
        <v>41168.961805555555</v>
      </c>
      <c r="N804" t="b">
        <v>0</v>
      </c>
      <c r="O804">
        <v>75</v>
      </c>
      <c r="P804" t="b">
        <v>1</v>
      </c>
      <c r="Q804" t="s">
        <v>8276</v>
      </c>
      <c r="R804">
        <f t="shared" si="61"/>
        <v>101</v>
      </c>
      <c r="S804">
        <f t="shared" si="62"/>
        <v>81.066666666666663</v>
      </c>
      <c r="T804" t="s">
        <v>8324</v>
      </c>
      <c r="U804" t="s">
        <v>8325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8">
        <f t="shared" si="64"/>
        <v>40665.741643518515</v>
      </c>
      <c r="L805">
        <f t="shared" si="63"/>
        <v>2011</v>
      </c>
      <c r="M805" s="8">
        <f t="shared" si="65"/>
        <v>40691.833333333328</v>
      </c>
      <c r="N805" t="b">
        <v>0</v>
      </c>
      <c r="O805">
        <v>38</v>
      </c>
      <c r="P805" t="b">
        <v>1</v>
      </c>
      <c r="Q805" t="s">
        <v>8276</v>
      </c>
      <c r="R805">
        <f t="shared" si="61"/>
        <v>123</v>
      </c>
      <c r="S805">
        <f t="shared" si="62"/>
        <v>74.60526315789474</v>
      </c>
      <c r="T805" t="s">
        <v>8324</v>
      </c>
      <c r="U805" t="s">
        <v>8325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8">
        <f t="shared" si="64"/>
        <v>40729.897291666661</v>
      </c>
      <c r="L806">
        <f t="shared" si="63"/>
        <v>2011</v>
      </c>
      <c r="M806" s="8">
        <f t="shared" si="65"/>
        <v>40746.957638888889</v>
      </c>
      <c r="N806" t="b">
        <v>0</v>
      </c>
      <c r="O806">
        <v>18</v>
      </c>
      <c r="P806" t="b">
        <v>1</v>
      </c>
      <c r="Q806" t="s">
        <v>8276</v>
      </c>
      <c r="R806">
        <f t="shared" si="61"/>
        <v>100</v>
      </c>
      <c r="S806">
        <f t="shared" si="62"/>
        <v>305.55555555555554</v>
      </c>
      <c r="T806" t="s">
        <v>8324</v>
      </c>
      <c r="U806" t="s">
        <v>8325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8">
        <f t="shared" si="64"/>
        <v>40690.614722222221</v>
      </c>
      <c r="L807">
        <f t="shared" si="63"/>
        <v>2011</v>
      </c>
      <c r="M807" s="8">
        <f t="shared" si="65"/>
        <v>40740.75</v>
      </c>
      <c r="N807" t="b">
        <v>0</v>
      </c>
      <c r="O807">
        <v>54</v>
      </c>
      <c r="P807" t="b">
        <v>1</v>
      </c>
      <c r="Q807" t="s">
        <v>8276</v>
      </c>
      <c r="R807">
        <f t="shared" si="61"/>
        <v>105</v>
      </c>
      <c r="S807">
        <f t="shared" si="62"/>
        <v>58.333333333333336</v>
      </c>
      <c r="T807" t="s">
        <v>8324</v>
      </c>
      <c r="U807" t="s">
        <v>8325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8">
        <f t="shared" si="64"/>
        <v>40763.483090277776</v>
      </c>
      <c r="L808">
        <f t="shared" si="63"/>
        <v>2011</v>
      </c>
      <c r="M808" s="8">
        <f t="shared" si="65"/>
        <v>40793.483090277776</v>
      </c>
      <c r="N808" t="b">
        <v>0</v>
      </c>
      <c r="O808">
        <v>71</v>
      </c>
      <c r="P808" t="b">
        <v>1</v>
      </c>
      <c r="Q808" t="s">
        <v>8276</v>
      </c>
      <c r="R808">
        <f t="shared" si="61"/>
        <v>104</v>
      </c>
      <c r="S808">
        <f t="shared" si="62"/>
        <v>117.67605633802818</v>
      </c>
      <c r="T808" t="s">
        <v>8324</v>
      </c>
      <c r="U808" t="s">
        <v>8325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8">
        <f t="shared" si="64"/>
        <v>42759.420266203706</v>
      </c>
      <c r="L809">
        <f t="shared" si="63"/>
        <v>2017</v>
      </c>
      <c r="M809" s="8">
        <f t="shared" si="65"/>
        <v>42794.874999999993</v>
      </c>
      <c r="N809" t="b">
        <v>0</v>
      </c>
      <c r="O809">
        <v>57</v>
      </c>
      <c r="P809" t="b">
        <v>1</v>
      </c>
      <c r="Q809" t="s">
        <v>8276</v>
      </c>
      <c r="R809">
        <f t="shared" si="61"/>
        <v>105</v>
      </c>
      <c r="S809">
        <f t="shared" si="62"/>
        <v>73.771929824561397</v>
      </c>
      <c r="T809" t="s">
        <v>8324</v>
      </c>
      <c r="U809" t="s">
        <v>8325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8">
        <f t="shared" si="64"/>
        <v>41961.892199074071</v>
      </c>
      <c r="L810">
        <f t="shared" si="63"/>
        <v>2014</v>
      </c>
      <c r="M810" s="8">
        <f t="shared" si="65"/>
        <v>41994.999305555553</v>
      </c>
      <c r="N810" t="b">
        <v>0</v>
      </c>
      <c r="O810">
        <v>43</v>
      </c>
      <c r="P810" t="b">
        <v>1</v>
      </c>
      <c r="Q810" t="s">
        <v>8276</v>
      </c>
      <c r="R810">
        <f t="shared" si="61"/>
        <v>100</v>
      </c>
      <c r="S810">
        <f t="shared" si="62"/>
        <v>104.65116279069767</v>
      </c>
      <c r="T810" t="s">
        <v>8324</v>
      </c>
      <c r="U810" t="s">
        <v>8325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8">
        <f t="shared" si="64"/>
        <v>41628.625347222223</v>
      </c>
      <c r="L811">
        <f t="shared" si="63"/>
        <v>2013</v>
      </c>
      <c r="M811" s="8">
        <f t="shared" si="65"/>
        <v>41658.625347222223</v>
      </c>
      <c r="N811" t="b">
        <v>0</v>
      </c>
      <c r="O811">
        <v>52</v>
      </c>
      <c r="P811" t="b">
        <v>1</v>
      </c>
      <c r="Q811" t="s">
        <v>8276</v>
      </c>
      <c r="R811">
        <f t="shared" si="61"/>
        <v>104</v>
      </c>
      <c r="S811">
        <f t="shared" si="62"/>
        <v>79.82692307692308</v>
      </c>
      <c r="T811" t="s">
        <v>8324</v>
      </c>
      <c r="U811" t="s">
        <v>8325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8">
        <f t="shared" si="64"/>
        <v>41122.847939814812</v>
      </c>
      <c r="L812">
        <f t="shared" si="63"/>
        <v>2012</v>
      </c>
      <c r="M812" s="8">
        <f t="shared" si="65"/>
        <v>41152.847939814812</v>
      </c>
      <c r="N812" t="b">
        <v>0</v>
      </c>
      <c r="O812">
        <v>27</v>
      </c>
      <c r="P812" t="b">
        <v>1</v>
      </c>
      <c r="Q812" t="s">
        <v>8276</v>
      </c>
      <c r="R812">
        <f t="shared" si="61"/>
        <v>105</v>
      </c>
      <c r="S812">
        <f t="shared" si="62"/>
        <v>58.333333333333336</v>
      </c>
      <c r="T812" t="s">
        <v>8324</v>
      </c>
      <c r="U812" t="s">
        <v>8325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8">
        <f t="shared" si="64"/>
        <v>41443.435208333329</v>
      </c>
      <c r="L813">
        <f t="shared" si="63"/>
        <v>2013</v>
      </c>
      <c r="M813" s="8">
        <f t="shared" si="65"/>
        <v>41465.494444444441</v>
      </c>
      <c r="N813" t="b">
        <v>0</v>
      </c>
      <c r="O813">
        <v>12</v>
      </c>
      <c r="P813" t="b">
        <v>1</v>
      </c>
      <c r="Q813" t="s">
        <v>8276</v>
      </c>
      <c r="R813">
        <f t="shared" si="61"/>
        <v>104</v>
      </c>
      <c r="S813">
        <f t="shared" si="62"/>
        <v>86.666666666666671</v>
      </c>
      <c r="T813" t="s">
        <v>8324</v>
      </c>
      <c r="U813" t="s">
        <v>8325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8">
        <f t="shared" si="64"/>
        <v>41281.809629629628</v>
      </c>
      <c r="L814">
        <f t="shared" si="63"/>
        <v>2013</v>
      </c>
      <c r="M814" s="8">
        <f t="shared" si="65"/>
        <v>41334.373611111107</v>
      </c>
      <c r="N814" t="b">
        <v>0</v>
      </c>
      <c r="O814">
        <v>33</v>
      </c>
      <c r="P814" t="b">
        <v>1</v>
      </c>
      <c r="Q814" t="s">
        <v>8276</v>
      </c>
      <c r="R814">
        <f t="shared" si="61"/>
        <v>152</v>
      </c>
      <c r="S814">
        <f t="shared" si="62"/>
        <v>27.606060606060606</v>
      </c>
      <c r="T814" t="s">
        <v>8324</v>
      </c>
      <c r="U814" t="s">
        <v>8325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8">
        <f t="shared" si="64"/>
        <v>41080.751909722218</v>
      </c>
      <c r="L815">
        <f t="shared" si="63"/>
        <v>2012</v>
      </c>
      <c r="M815" s="8">
        <f t="shared" si="65"/>
        <v>41110.751909722218</v>
      </c>
      <c r="N815" t="b">
        <v>0</v>
      </c>
      <c r="O815">
        <v>96</v>
      </c>
      <c r="P815" t="b">
        <v>1</v>
      </c>
      <c r="Q815" t="s">
        <v>8276</v>
      </c>
      <c r="R815">
        <f t="shared" si="61"/>
        <v>160</v>
      </c>
      <c r="S815">
        <f t="shared" si="62"/>
        <v>24.999375000000001</v>
      </c>
      <c r="T815" t="s">
        <v>8324</v>
      </c>
      <c r="U815" t="s">
        <v>8325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8">
        <f t="shared" si="64"/>
        <v>40679.534733796296</v>
      </c>
      <c r="L816">
        <f t="shared" si="63"/>
        <v>2011</v>
      </c>
      <c r="M816" s="8">
        <f t="shared" si="65"/>
        <v>40694.544444444444</v>
      </c>
      <c r="N816" t="b">
        <v>0</v>
      </c>
      <c r="O816">
        <v>28</v>
      </c>
      <c r="P816" t="b">
        <v>1</v>
      </c>
      <c r="Q816" t="s">
        <v>8276</v>
      </c>
      <c r="R816">
        <f t="shared" si="61"/>
        <v>127</v>
      </c>
      <c r="S816">
        <f t="shared" si="62"/>
        <v>45.464285714285715</v>
      </c>
      <c r="T816" t="s">
        <v>8324</v>
      </c>
      <c r="U816" t="s">
        <v>8325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8">
        <f t="shared" si="64"/>
        <v>41914.70952546296</v>
      </c>
      <c r="L817">
        <f t="shared" si="63"/>
        <v>2014</v>
      </c>
      <c r="M817" s="8">
        <f t="shared" si="65"/>
        <v>41944.70952546296</v>
      </c>
      <c r="N817" t="b">
        <v>0</v>
      </c>
      <c r="O817">
        <v>43</v>
      </c>
      <c r="P817" t="b">
        <v>1</v>
      </c>
      <c r="Q817" t="s">
        <v>8276</v>
      </c>
      <c r="R817">
        <f t="shared" si="61"/>
        <v>107</v>
      </c>
      <c r="S817">
        <f t="shared" si="62"/>
        <v>99.534883720930239</v>
      </c>
      <c r="T817" t="s">
        <v>8324</v>
      </c>
      <c r="U817" t="s">
        <v>8325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8">
        <f t="shared" si="64"/>
        <v>41341.662534722222</v>
      </c>
      <c r="L818">
        <f t="shared" si="63"/>
        <v>2013</v>
      </c>
      <c r="M818" s="8">
        <f t="shared" si="65"/>
        <v>41373.0625</v>
      </c>
      <c r="N818" t="b">
        <v>0</v>
      </c>
      <c r="O818">
        <v>205</v>
      </c>
      <c r="P818" t="b">
        <v>1</v>
      </c>
      <c r="Q818" t="s">
        <v>8276</v>
      </c>
      <c r="R818">
        <f t="shared" si="61"/>
        <v>115</v>
      </c>
      <c r="S818">
        <f t="shared" si="62"/>
        <v>39.31</v>
      </c>
      <c r="T818" t="s">
        <v>8324</v>
      </c>
      <c r="U818" t="s">
        <v>8325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8">
        <f t="shared" si="64"/>
        <v>40925.391331018516</v>
      </c>
      <c r="L819">
        <f t="shared" si="63"/>
        <v>2012</v>
      </c>
      <c r="M819" s="8">
        <f t="shared" si="65"/>
        <v>40978.999305555553</v>
      </c>
      <c r="N819" t="b">
        <v>0</v>
      </c>
      <c r="O819">
        <v>23</v>
      </c>
      <c r="P819" t="b">
        <v>1</v>
      </c>
      <c r="Q819" t="s">
        <v>8276</v>
      </c>
      <c r="R819">
        <f t="shared" si="61"/>
        <v>137</v>
      </c>
      <c r="S819">
        <f t="shared" si="62"/>
        <v>89.419999999999987</v>
      </c>
      <c r="T819" t="s">
        <v>8324</v>
      </c>
      <c r="U819" t="s">
        <v>8325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8">
        <f t="shared" si="64"/>
        <v>41120.67454861111</v>
      </c>
      <c r="L820">
        <f t="shared" si="63"/>
        <v>2012</v>
      </c>
      <c r="M820" s="8">
        <f t="shared" si="65"/>
        <v>41128.500694444439</v>
      </c>
      <c r="N820" t="b">
        <v>0</v>
      </c>
      <c r="O820">
        <v>19</v>
      </c>
      <c r="P820" t="b">
        <v>1</v>
      </c>
      <c r="Q820" t="s">
        <v>8276</v>
      </c>
      <c r="R820">
        <f t="shared" si="61"/>
        <v>156</v>
      </c>
      <c r="S820">
        <f t="shared" si="62"/>
        <v>28.684210526315791</v>
      </c>
      <c r="T820" t="s">
        <v>8324</v>
      </c>
      <c r="U820" t="s">
        <v>8325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8">
        <f t="shared" si="64"/>
        <v>41619.789976851847</v>
      </c>
      <c r="L821">
        <f t="shared" si="63"/>
        <v>2013</v>
      </c>
      <c r="M821" s="8">
        <f t="shared" si="65"/>
        <v>41628.988888888889</v>
      </c>
      <c r="N821" t="b">
        <v>0</v>
      </c>
      <c r="O821">
        <v>14</v>
      </c>
      <c r="P821" t="b">
        <v>1</v>
      </c>
      <c r="Q821" t="s">
        <v>8276</v>
      </c>
      <c r="R821">
        <f t="shared" si="61"/>
        <v>109</v>
      </c>
      <c r="S821">
        <f t="shared" si="62"/>
        <v>31.071428571428573</v>
      </c>
      <c r="T821" t="s">
        <v>8324</v>
      </c>
      <c r="U821" t="s">
        <v>8325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8">
        <f t="shared" si="64"/>
        <v>41768.633587962962</v>
      </c>
      <c r="L822">
        <f t="shared" si="63"/>
        <v>2014</v>
      </c>
      <c r="M822" s="8">
        <f t="shared" si="65"/>
        <v>41799</v>
      </c>
      <c r="N822" t="b">
        <v>0</v>
      </c>
      <c r="O822">
        <v>38</v>
      </c>
      <c r="P822" t="b">
        <v>1</v>
      </c>
      <c r="Q822" t="s">
        <v>8276</v>
      </c>
      <c r="R822">
        <f t="shared" si="61"/>
        <v>134</v>
      </c>
      <c r="S822">
        <f t="shared" si="62"/>
        <v>70.55263157894737</v>
      </c>
      <c r="T822" t="s">
        <v>8324</v>
      </c>
      <c r="U822" t="s">
        <v>8325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8">
        <f t="shared" si="64"/>
        <v>42093.71371527778</v>
      </c>
      <c r="L823">
        <f t="shared" si="63"/>
        <v>2015</v>
      </c>
      <c r="M823" s="8">
        <f t="shared" si="65"/>
        <v>42127.959027777775</v>
      </c>
      <c r="N823" t="b">
        <v>0</v>
      </c>
      <c r="O823">
        <v>78</v>
      </c>
      <c r="P823" t="b">
        <v>1</v>
      </c>
      <c r="Q823" t="s">
        <v>8276</v>
      </c>
      <c r="R823">
        <f t="shared" si="61"/>
        <v>100</v>
      </c>
      <c r="S823">
        <f t="shared" si="62"/>
        <v>224.12820512820514</v>
      </c>
      <c r="T823" t="s">
        <v>8324</v>
      </c>
      <c r="U823" t="s">
        <v>8325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8">
        <f t="shared" si="64"/>
        <v>41157.739004629628</v>
      </c>
      <c r="L824">
        <f t="shared" si="63"/>
        <v>2012</v>
      </c>
      <c r="M824" s="8">
        <f t="shared" si="65"/>
        <v>41187.739004629628</v>
      </c>
      <c r="N824" t="b">
        <v>0</v>
      </c>
      <c r="O824">
        <v>69</v>
      </c>
      <c r="P824" t="b">
        <v>1</v>
      </c>
      <c r="Q824" t="s">
        <v>8276</v>
      </c>
      <c r="R824">
        <f t="shared" si="61"/>
        <v>119</v>
      </c>
      <c r="S824">
        <f t="shared" si="62"/>
        <v>51.811594202898547</v>
      </c>
      <c r="T824" t="s">
        <v>8324</v>
      </c>
      <c r="U824" t="s">
        <v>8325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8">
        <f t="shared" si="64"/>
        <v>42055.764490740738</v>
      </c>
      <c r="L825">
        <f t="shared" si="63"/>
        <v>2015</v>
      </c>
      <c r="M825" s="8">
        <f t="shared" si="65"/>
        <v>42085.722824074073</v>
      </c>
      <c r="N825" t="b">
        <v>0</v>
      </c>
      <c r="O825">
        <v>33</v>
      </c>
      <c r="P825" t="b">
        <v>1</v>
      </c>
      <c r="Q825" t="s">
        <v>8276</v>
      </c>
      <c r="R825">
        <f t="shared" si="61"/>
        <v>180</v>
      </c>
      <c r="S825">
        <f t="shared" si="62"/>
        <v>43.515151515151516</v>
      </c>
      <c r="T825" t="s">
        <v>8324</v>
      </c>
      <c r="U825" t="s">
        <v>8325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8">
        <f t="shared" si="64"/>
        <v>40250.033773148149</v>
      </c>
      <c r="L826">
        <f t="shared" si="63"/>
        <v>2010</v>
      </c>
      <c r="M826" s="8">
        <f t="shared" si="65"/>
        <v>40286.082638888889</v>
      </c>
      <c r="N826" t="b">
        <v>0</v>
      </c>
      <c r="O826">
        <v>54</v>
      </c>
      <c r="P826" t="b">
        <v>1</v>
      </c>
      <c r="Q826" t="s">
        <v>8276</v>
      </c>
      <c r="R826">
        <f t="shared" si="61"/>
        <v>134</v>
      </c>
      <c r="S826">
        <f t="shared" si="62"/>
        <v>39.816666666666663</v>
      </c>
      <c r="T826" t="s">
        <v>8324</v>
      </c>
      <c r="U826" t="s">
        <v>8325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8">
        <f t="shared" si="64"/>
        <v>41186.098194444443</v>
      </c>
      <c r="L827">
        <f t="shared" si="63"/>
        <v>2012</v>
      </c>
      <c r="M827" s="8">
        <f t="shared" si="65"/>
        <v>41211.098194444443</v>
      </c>
      <c r="N827" t="b">
        <v>0</v>
      </c>
      <c r="O827">
        <v>99</v>
      </c>
      <c r="P827" t="b">
        <v>1</v>
      </c>
      <c r="Q827" t="s">
        <v>8276</v>
      </c>
      <c r="R827">
        <f t="shared" si="61"/>
        <v>100</v>
      </c>
      <c r="S827">
        <f t="shared" si="62"/>
        <v>126.8080808080808</v>
      </c>
      <c r="T827" t="s">
        <v>8324</v>
      </c>
      <c r="U827" t="s">
        <v>8325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8">
        <f t="shared" si="64"/>
        <v>40972.830208333333</v>
      </c>
      <c r="L828">
        <f t="shared" si="63"/>
        <v>2012</v>
      </c>
      <c r="M828" s="8">
        <f t="shared" si="65"/>
        <v>40993.788541666661</v>
      </c>
      <c r="N828" t="b">
        <v>0</v>
      </c>
      <c r="O828">
        <v>49</v>
      </c>
      <c r="P828" t="b">
        <v>1</v>
      </c>
      <c r="Q828" t="s">
        <v>8276</v>
      </c>
      <c r="R828">
        <f t="shared" si="61"/>
        <v>101</v>
      </c>
      <c r="S828">
        <f t="shared" si="62"/>
        <v>113.87755102040816</v>
      </c>
      <c r="T828" t="s">
        <v>8324</v>
      </c>
      <c r="U828" t="s">
        <v>8325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8">
        <f t="shared" si="64"/>
        <v>40927.265127314815</v>
      </c>
      <c r="L829">
        <f t="shared" si="63"/>
        <v>2012</v>
      </c>
      <c r="M829" s="8">
        <f t="shared" si="65"/>
        <v>40953.617361111108</v>
      </c>
      <c r="N829" t="b">
        <v>0</v>
      </c>
      <c r="O829">
        <v>11</v>
      </c>
      <c r="P829" t="b">
        <v>1</v>
      </c>
      <c r="Q829" t="s">
        <v>8276</v>
      </c>
      <c r="R829">
        <f t="shared" si="61"/>
        <v>103</v>
      </c>
      <c r="S829">
        <f t="shared" si="62"/>
        <v>28.181818181818183</v>
      </c>
      <c r="T829" t="s">
        <v>8324</v>
      </c>
      <c r="U829" t="s">
        <v>8325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8">
        <f t="shared" si="64"/>
        <v>41072.842384259253</v>
      </c>
      <c r="L830">
        <f t="shared" si="63"/>
        <v>2012</v>
      </c>
      <c r="M830" s="8">
        <f t="shared" si="65"/>
        <v>41085.474999999999</v>
      </c>
      <c r="N830" t="b">
        <v>0</v>
      </c>
      <c r="O830">
        <v>38</v>
      </c>
      <c r="P830" t="b">
        <v>1</v>
      </c>
      <c r="Q830" t="s">
        <v>8276</v>
      </c>
      <c r="R830">
        <f t="shared" si="61"/>
        <v>107</v>
      </c>
      <c r="S830">
        <f t="shared" si="62"/>
        <v>36.60526315789474</v>
      </c>
      <c r="T830" t="s">
        <v>8324</v>
      </c>
      <c r="U830" t="s">
        <v>8325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8">
        <f t="shared" si="64"/>
        <v>42504.593055555553</v>
      </c>
      <c r="L831">
        <f t="shared" si="63"/>
        <v>2016</v>
      </c>
      <c r="M831" s="8">
        <f t="shared" si="65"/>
        <v>42564.593055555553</v>
      </c>
      <c r="N831" t="b">
        <v>0</v>
      </c>
      <c r="O831">
        <v>16</v>
      </c>
      <c r="P831" t="b">
        <v>1</v>
      </c>
      <c r="Q831" t="s">
        <v>8276</v>
      </c>
      <c r="R831">
        <f t="shared" si="61"/>
        <v>104</v>
      </c>
      <c r="S831">
        <f t="shared" si="62"/>
        <v>32.5</v>
      </c>
      <c r="T831" t="s">
        <v>8324</v>
      </c>
      <c r="U831" t="s">
        <v>8325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8">
        <f t="shared" si="64"/>
        <v>41325.317418981482</v>
      </c>
      <c r="L832">
        <f t="shared" si="63"/>
        <v>2013</v>
      </c>
      <c r="M832" s="8">
        <f t="shared" si="65"/>
        <v>41355.27575231481</v>
      </c>
      <c r="N832" t="b">
        <v>0</v>
      </c>
      <c r="O832">
        <v>32</v>
      </c>
      <c r="P832" t="b">
        <v>1</v>
      </c>
      <c r="Q832" t="s">
        <v>8276</v>
      </c>
      <c r="R832">
        <f t="shared" si="61"/>
        <v>108</v>
      </c>
      <c r="S832">
        <f t="shared" si="62"/>
        <v>60.65625</v>
      </c>
      <c r="T832" t="s">
        <v>8324</v>
      </c>
      <c r="U832" t="s">
        <v>8325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8">
        <f t="shared" si="64"/>
        <v>40996.438587962963</v>
      </c>
      <c r="L833">
        <f t="shared" si="63"/>
        <v>2012</v>
      </c>
      <c r="M833" s="8">
        <f t="shared" si="65"/>
        <v>41026.438587962963</v>
      </c>
      <c r="N833" t="b">
        <v>0</v>
      </c>
      <c r="O833">
        <v>20</v>
      </c>
      <c r="P833" t="b">
        <v>1</v>
      </c>
      <c r="Q833" t="s">
        <v>8276</v>
      </c>
      <c r="R833">
        <f t="shared" si="61"/>
        <v>233</v>
      </c>
      <c r="S833">
        <f t="shared" si="62"/>
        <v>175</v>
      </c>
      <c r="T833" t="s">
        <v>8324</v>
      </c>
      <c r="U833" t="s">
        <v>8325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8">
        <f t="shared" si="64"/>
        <v>40869.466840277775</v>
      </c>
      <c r="L834">
        <f t="shared" si="63"/>
        <v>2011</v>
      </c>
      <c r="M834" s="8">
        <f t="shared" si="65"/>
        <v>40929.134027777771</v>
      </c>
      <c r="N834" t="b">
        <v>0</v>
      </c>
      <c r="O834">
        <v>154</v>
      </c>
      <c r="P834" t="b">
        <v>1</v>
      </c>
      <c r="Q834" t="s">
        <v>8276</v>
      </c>
      <c r="R834">
        <f t="shared" ref="R834:R897" si="66">ROUND(E834/D834*100,0)</f>
        <v>101</v>
      </c>
      <c r="S834">
        <f t="shared" ref="S834:S897" si="67">E834/O834</f>
        <v>97.993896103896105</v>
      </c>
      <c r="T834" t="s">
        <v>8324</v>
      </c>
      <c r="U834" t="s">
        <v>8325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8">
        <f t="shared" si="64"/>
        <v>41718.669849537036</v>
      </c>
      <c r="L835">
        <f t="shared" ref="L835:L898" si="68">YEAR(K835)</f>
        <v>2014</v>
      </c>
      <c r="M835" s="8">
        <f t="shared" si="65"/>
        <v>41748.669849537036</v>
      </c>
      <c r="N835" t="b">
        <v>0</v>
      </c>
      <c r="O835">
        <v>41</v>
      </c>
      <c r="P835" t="b">
        <v>1</v>
      </c>
      <c r="Q835" t="s">
        <v>8276</v>
      </c>
      <c r="R835">
        <f t="shared" si="66"/>
        <v>102</v>
      </c>
      <c r="S835">
        <f t="shared" si="67"/>
        <v>148.78048780487805</v>
      </c>
      <c r="T835" t="s">
        <v>8324</v>
      </c>
      <c r="U835" t="s">
        <v>8325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8">
        <f t="shared" si="64"/>
        <v>41422.614490740736</v>
      </c>
      <c r="L836">
        <f t="shared" si="68"/>
        <v>2013</v>
      </c>
      <c r="M836" s="8">
        <f t="shared" si="65"/>
        <v>41455.957638888889</v>
      </c>
      <c r="N836" t="b">
        <v>0</v>
      </c>
      <c r="O836">
        <v>75</v>
      </c>
      <c r="P836" t="b">
        <v>1</v>
      </c>
      <c r="Q836" t="s">
        <v>8276</v>
      </c>
      <c r="R836">
        <f t="shared" si="66"/>
        <v>131</v>
      </c>
      <c r="S836">
        <f t="shared" si="67"/>
        <v>96.08</v>
      </c>
      <c r="T836" t="s">
        <v>8324</v>
      </c>
      <c r="U836" t="s">
        <v>8325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8">
        <f t="shared" ref="K837:K900" si="69">(J837/86400)+25569+(-5/24)</f>
        <v>41005.249513888884</v>
      </c>
      <c r="L837">
        <f t="shared" si="68"/>
        <v>2012</v>
      </c>
      <c r="M837" s="8">
        <f t="shared" si="65"/>
        <v>41047.916666666664</v>
      </c>
      <c r="N837" t="b">
        <v>0</v>
      </c>
      <c r="O837">
        <v>40</v>
      </c>
      <c r="P837" t="b">
        <v>1</v>
      </c>
      <c r="Q837" t="s">
        <v>8276</v>
      </c>
      <c r="R837">
        <f t="shared" si="66"/>
        <v>117</v>
      </c>
      <c r="S837">
        <f t="shared" si="67"/>
        <v>58.625</v>
      </c>
      <c r="T837" t="s">
        <v>8324</v>
      </c>
      <c r="U837" t="s">
        <v>8325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8">
        <f t="shared" si="69"/>
        <v>41523.848587962959</v>
      </c>
      <c r="L838">
        <f t="shared" si="68"/>
        <v>2013</v>
      </c>
      <c r="M838" s="8">
        <f t="shared" si="65"/>
        <v>41553.848587962959</v>
      </c>
      <c r="N838" t="b">
        <v>0</v>
      </c>
      <c r="O838">
        <v>46</v>
      </c>
      <c r="P838" t="b">
        <v>1</v>
      </c>
      <c r="Q838" t="s">
        <v>8276</v>
      </c>
      <c r="R838">
        <f t="shared" si="66"/>
        <v>101</v>
      </c>
      <c r="S838">
        <f t="shared" si="67"/>
        <v>109.70695652173914</v>
      </c>
      <c r="T838" t="s">
        <v>8324</v>
      </c>
      <c r="U838" t="s">
        <v>8325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8">
        <f t="shared" si="69"/>
        <v>41730.79006944444</v>
      </c>
      <c r="L839">
        <f t="shared" si="68"/>
        <v>2014</v>
      </c>
      <c r="M839" s="8">
        <f t="shared" si="65"/>
        <v>41760.79006944444</v>
      </c>
      <c r="N839" t="b">
        <v>0</v>
      </c>
      <c r="O839">
        <v>62</v>
      </c>
      <c r="P839" t="b">
        <v>1</v>
      </c>
      <c r="Q839" t="s">
        <v>8276</v>
      </c>
      <c r="R839">
        <f t="shared" si="66"/>
        <v>122</v>
      </c>
      <c r="S839">
        <f t="shared" si="67"/>
        <v>49.112903225806448</v>
      </c>
      <c r="T839" t="s">
        <v>8324</v>
      </c>
      <c r="U839" t="s">
        <v>8325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8">
        <f t="shared" si="69"/>
        <v>40895.689641203702</v>
      </c>
      <c r="L840">
        <f t="shared" si="68"/>
        <v>2011</v>
      </c>
      <c r="M840" s="8">
        <f t="shared" si="65"/>
        <v>40925.689641203702</v>
      </c>
      <c r="N840" t="b">
        <v>0</v>
      </c>
      <c r="O840">
        <v>61</v>
      </c>
      <c r="P840" t="b">
        <v>1</v>
      </c>
      <c r="Q840" t="s">
        <v>8276</v>
      </c>
      <c r="R840">
        <f t="shared" si="66"/>
        <v>145</v>
      </c>
      <c r="S840">
        <f t="shared" si="67"/>
        <v>47.672131147540981</v>
      </c>
      <c r="T840" t="s">
        <v>8324</v>
      </c>
      <c r="U840" t="s">
        <v>8325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8">
        <f t="shared" si="69"/>
        <v>41144.555046296293</v>
      </c>
      <c r="L841">
        <f t="shared" si="68"/>
        <v>2012</v>
      </c>
      <c r="M841" s="8">
        <f t="shared" si="65"/>
        <v>41174.555046296293</v>
      </c>
      <c r="N841" t="b">
        <v>0</v>
      </c>
      <c r="O841">
        <v>96</v>
      </c>
      <c r="P841" t="b">
        <v>1</v>
      </c>
      <c r="Q841" t="s">
        <v>8276</v>
      </c>
      <c r="R841">
        <f t="shared" si="66"/>
        <v>117</v>
      </c>
      <c r="S841">
        <f t="shared" si="67"/>
        <v>60.737812499999997</v>
      </c>
      <c r="T841" t="s">
        <v>8324</v>
      </c>
      <c r="U841" t="s">
        <v>8325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8">
        <f t="shared" si="69"/>
        <v>42607.018368055556</v>
      </c>
      <c r="L842">
        <f t="shared" si="68"/>
        <v>2016</v>
      </c>
      <c r="M842" s="8">
        <f t="shared" si="65"/>
        <v>42637.018368055556</v>
      </c>
      <c r="N842" t="b">
        <v>0</v>
      </c>
      <c r="O842">
        <v>190</v>
      </c>
      <c r="P842" t="b">
        <v>1</v>
      </c>
      <c r="Q842" t="s">
        <v>8277</v>
      </c>
      <c r="R842">
        <f t="shared" si="66"/>
        <v>120</v>
      </c>
      <c r="S842">
        <f t="shared" si="67"/>
        <v>63.37715789473684</v>
      </c>
      <c r="T842" t="s">
        <v>8324</v>
      </c>
      <c r="U842" t="s">
        <v>8326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8">
        <f t="shared" si="69"/>
        <v>41923.630358796298</v>
      </c>
      <c r="L843">
        <f t="shared" si="68"/>
        <v>2014</v>
      </c>
      <c r="M843" s="8">
        <f t="shared" si="65"/>
        <v>41953.672025462962</v>
      </c>
      <c r="N843" t="b">
        <v>1</v>
      </c>
      <c r="O843">
        <v>94</v>
      </c>
      <c r="P843" t="b">
        <v>1</v>
      </c>
      <c r="Q843" t="s">
        <v>8277</v>
      </c>
      <c r="R843">
        <f t="shared" si="66"/>
        <v>101</v>
      </c>
      <c r="S843">
        <f t="shared" si="67"/>
        <v>53.893617021276597</v>
      </c>
      <c r="T843" t="s">
        <v>8324</v>
      </c>
      <c r="U843" t="s">
        <v>8326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8">
        <f t="shared" si="69"/>
        <v>41526.384062499994</v>
      </c>
      <c r="L844">
        <f t="shared" si="68"/>
        <v>2013</v>
      </c>
      <c r="M844" s="8">
        <f t="shared" si="65"/>
        <v>41560.957638888889</v>
      </c>
      <c r="N844" t="b">
        <v>1</v>
      </c>
      <c r="O844">
        <v>39</v>
      </c>
      <c r="P844" t="b">
        <v>1</v>
      </c>
      <c r="Q844" t="s">
        <v>8277</v>
      </c>
      <c r="R844">
        <f t="shared" si="66"/>
        <v>104</v>
      </c>
      <c r="S844">
        <f t="shared" si="67"/>
        <v>66.871794871794876</v>
      </c>
      <c r="T844" t="s">
        <v>8324</v>
      </c>
      <c r="U844" t="s">
        <v>8326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8">
        <f t="shared" si="69"/>
        <v>42695.049537037034</v>
      </c>
      <c r="L845">
        <f t="shared" si="68"/>
        <v>2016</v>
      </c>
      <c r="M845" s="8">
        <f t="shared" ref="M845:M908" si="70">(I845/86400)+25569+(-5/24)</f>
        <v>42712.124999999993</v>
      </c>
      <c r="N845" t="b">
        <v>0</v>
      </c>
      <c r="O845">
        <v>127</v>
      </c>
      <c r="P845" t="b">
        <v>1</v>
      </c>
      <c r="Q845" t="s">
        <v>8277</v>
      </c>
      <c r="R845">
        <f t="shared" si="66"/>
        <v>267</v>
      </c>
      <c r="S845">
        <f t="shared" si="67"/>
        <v>63.102362204724407</v>
      </c>
      <c r="T845" t="s">
        <v>8324</v>
      </c>
      <c r="U845" t="s">
        <v>8326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8">
        <f t="shared" si="69"/>
        <v>41905.476296296292</v>
      </c>
      <c r="L846">
        <f t="shared" si="68"/>
        <v>2014</v>
      </c>
      <c r="M846" s="8">
        <f t="shared" si="70"/>
        <v>41943.999305555553</v>
      </c>
      <c r="N846" t="b">
        <v>1</v>
      </c>
      <c r="O846">
        <v>159</v>
      </c>
      <c r="P846" t="b">
        <v>1</v>
      </c>
      <c r="Q846" t="s">
        <v>8277</v>
      </c>
      <c r="R846">
        <f t="shared" si="66"/>
        <v>194</v>
      </c>
      <c r="S846">
        <f t="shared" si="67"/>
        <v>36.628930817610062</v>
      </c>
      <c r="T846" t="s">
        <v>8324</v>
      </c>
      <c r="U846" t="s">
        <v>8326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8">
        <f t="shared" si="69"/>
        <v>42577.997638888883</v>
      </c>
      <c r="L847">
        <f t="shared" si="68"/>
        <v>2016</v>
      </c>
      <c r="M847" s="8">
        <f t="shared" si="70"/>
        <v>42617.957638888889</v>
      </c>
      <c r="N847" t="b">
        <v>0</v>
      </c>
      <c r="O847">
        <v>177</v>
      </c>
      <c r="P847" t="b">
        <v>1</v>
      </c>
      <c r="Q847" t="s">
        <v>8277</v>
      </c>
      <c r="R847">
        <f t="shared" si="66"/>
        <v>120</v>
      </c>
      <c r="S847">
        <f t="shared" si="67"/>
        <v>34.005706214689269</v>
      </c>
      <c r="T847" t="s">
        <v>8324</v>
      </c>
      <c r="U847" t="s">
        <v>8326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8">
        <f t="shared" si="69"/>
        <v>41694.183506944442</v>
      </c>
      <c r="L848">
        <f t="shared" si="68"/>
        <v>2014</v>
      </c>
      <c r="M848" s="8">
        <f t="shared" si="70"/>
        <v>41708.375</v>
      </c>
      <c r="N848" t="b">
        <v>0</v>
      </c>
      <c r="O848">
        <v>47</v>
      </c>
      <c r="P848" t="b">
        <v>1</v>
      </c>
      <c r="Q848" t="s">
        <v>8277</v>
      </c>
      <c r="R848">
        <f t="shared" si="66"/>
        <v>122</v>
      </c>
      <c r="S848">
        <f t="shared" si="67"/>
        <v>28.553404255319148</v>
      </c>
      <c r="T848" t="s">
        <v>8324</v>
      </c>
      <c r="U848" t="s">
        <v>8326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8">
        <f t="shared" si="69"/>
        <v>42165.59</v>
      </c>
      <c r="L849">
        <f t="shared" si="68"/>
        <v>2015</v>
      </c>
      <c r="M849" s="8">
        <f t="shared" si="70"/>
        <v>42195.59</v>
      </c>
      <c r="N849" t="b">
        <v>0</v>
      </c>
      <c r="O849">
        <v>1</v>
      </c>
      <c r="P849" t="b">
        <v>1</v>
      </c>
      <c r="Q849" t="s">
        <v>8277</v>
      </c>
      <c r="R849">
        <f t="shared" si="66"/>
        <v>100</v>
      </c>
      <c r="S849">
        <f t="shared" si="67"/>
        <v>10</v>
      </c>
      <c r="T849" t="s">
        <v>8324</v>
      </c>
      <c r="U849" t="s">
        <v>8326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8">
        <f t="shared" si="69"/>
        <v>42078.583715277775</v>
      </c>
      <c r="L850">
        <f t="shared" si="68"/>
        <v>2015</v>
      </c>
      <c r="M850" s="8">
        <f t="shared" si="70"/>
        <v>42108.583715277775</v>
      </c>
      <c r="N850" t="b">
        <v>0</v>
      </c>
      <c r="O850">
        <v>16</v>
      </c>
      <c r="P850" t="b">
        <v>1</v>
      </c>
      <c r="Q850" t="s">
        <v>8277</v>
      </c>
      <c r="R850">
        <f t="shared" si="66"/>
        <v>100</v>
      </c>
      <c r="S850">
        <f t="shared" si="67"/>
        <v>18.75</v>
      </c>
      <c r="T850" t="s">
        <v>8324</v>
      </c>
      <c r="U850" t="s">
        <v>8326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8">
        <f t="shared" si="69"/>
        <v>42050.94055555555</v>
      </c>
      <c r="L851">
        <f t="shared" si="68"/>
        <v>2015</v>
      </c>
      <c r="M851" s="8">
        <f t="shared" si="70"/>
        <v>42078.898888888885</v>
      </c>
      <c r="N851" t="b">
        <v>0</v>
      </c>
      <c r="O851">
        <v>115</v>
      </c>
      <c r="P851" t="b">
        <v>1</v>
      </c>
      <c r="Q851" t="s">
        <v>8277</v>
      </c>
      <c r="R851">
        <f t="shared" si="66"/>
        <v>120</v>
      </c>
      <c r="S851">
        <f t="shared" si="67"/>
        <v>41.704347826086959</v>
      </c>
      <c r="T851" t="s">
        <v>8324</v>
      </c>
      <c r="U851" t="s">
        <v>8326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8">
        <f t="shared" si="69"/>
        <v>42452.619409722225</v>
      </c>
      <c r="L852">
        <f t="shared" si="68"/>
        <v>2016</v>
      </c>
      <c r="M852" s="8">
        <f t="shared" si="70"/>
        <v>42484.999305555553</v>
      </c>
      <c r="N852" t="b">
        <v>0</v>
      </c>
      <c r="O852">
        <v>133</v>
      </c>
      <c r="P852" t="b">
        <v>1</v>
      </c>
      <c r="Q852" t="s">
        <v>8277</v>
      </c>
      <c r="R852">
        <f t="shared" si="66"/>
        <v>155</v>
      </c>
      <c r="S852">
        <f t="shared" si="67"/>
        <v>46.669172932330824</v>
      </c>
      <c r="T852" t="s">
        <v>8324</v>
      </c>
      <c r="U852" t="s">
        <v>8326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8">
        <f t="shared" si="69"/>
        <v>42522.671909722216</v>
      </c>
      <c r="L853">
        <f t="shared" si="68"/>
        <v>2016</v>
      </c>
      <c r="M853" s="8">
        <f t="shared" si="70"/>
        <v>42582.614583333336</v>
      </c>
      <c r="N853" t="b">
        <v>0</v>
      </c>
      <c r="O853">
        <v>70</v>
      </c>
      <c r="P853" t="b">
        <v>1</v>
      </c>
      <c r="Q853" t="s">
        <v>8277</v>
      </c>
      <c r="R853">
        <f t="shared" si="66"/>
        <v>130</v>
      </c>
      <c r="S853">
        <f t="shared" si="67"/>
        <v>37.271428571428572</v>
      </c>
      <c r="T853" t="s">
        <v>8324</v>
      </c>
      <c r="U853" t="s">
        <v>8326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8">
        <f t="shared" si="69"/>
        <v>42656.59716435185</v>
      </c>
      <c r="L854">
        <f t="shared" si="68"/>
        <v>2016</v>
      </c>
      <c r="M854" s="8">
        <f t="shared" si="70"/>
        <v>42667.666666666664</v>
      </c>
      <c r="N854" t="b">
        <v>0</v>
      </c>
      <c r="O854">
        <v>62</v>
      </c>
      <c r="P854" t="b">
        <v>1</v>
      </c>
      <c r="Q854" t="s">
        <v>8277</v>
      </c>
      <c r="R854">
        <f t="shared" si="66"/>
        <v>105</v>
      </c>
      <c r="S854">
        <f t="shared" si="67"/>
        <v>59.258064516129032</v>
      </c>
      <c r="T854" t="s">
        <v>8324</v>
      </c>
      <c r="U854" t="s">
        <v>8326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8">
        <f t="shared" si="69"/>
        <v>42021.62394675926</v>
      </c>
      <c r="L855">
        <f t="shared" si="68"/>
        <v>2015</v>
      </c>
      <c r="M855" s="8">
        <f t="shared" si="70"/>
        <v>42051.62394675926</v>
      </c>
      <c r="N855" t="b">
        <v>0</v>
      </c>
      <c r="O855">
        <v>10</v>
      </c>
      <c r="P855" t="b">
        <v>1</v>
      </c>
      <c r="Q855" t="s">
        <v>8277</v>
      </c>
      <c r="R855">
        <f t="shared" si="66"/>
        <v>100</v>
      </c>
      <c r="S855">
        <f t="shared" si="67"/>
        <v>30</v>
      </c>
      <c r="T855" t="s">
        <v>8324</v>
      </c>
      <c r="U855" t="s">
        <v>8326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8">
        <f t="shared" si="69"/>
        <v>42702.004004629627</v>
      </c>
      <c r="L856">
        <f t="shared" si="68"/>
        <v>2016</v>
      </c>
      <c r="M856" s="8">
        <f t="shared" si="70"/>
        <v>42732.004004629627</v>
      </c>
      <c r="N856" t="b">
        <v>0</v>
      </c>
      <c r="O856">
        <v>499</v>
      </c>
      <c r="P856" t="b">
        <v>1</v>
      </c>
      <c r="Q856" t="s">
        <v>8277</v>
      </c>
      <c r="R856">
        <f t="shared" si="66"/>
        <v>118</v>
      </c>
      <c r="S856">
        <f t="shared" si="67"/>
        <v>65.8623246492986</v>
      </c>
      <c r="T856" t="s">
        <v>8324</v>
      </c>
      <c r="U856" t="s">
        <v>8326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8">
        <f t="shared" si="69"/>
        <v>42544.916863425919</v>
      </c>
      <c r="L857">
        <f t="shared" si="68"/>
        <v>2016</v>
      </c>
      <c r="M857" s="8">
        <f t="shared" si="70"/>
        <v>42574.916863425919</v>
      </c>
      <c r="N857" t="b">
        <v>0</v>
      </c>
      <c r="O857">
        <v>47</v>
      </c>
      <c r="P857" t="b">
        <v>1</v>
      </c>
      <c r="Q857" t="s">
        <v>8277</v>
      </c>
      <c r="R857">
        <f t="shared" si="66"/>
        <v>103</v>
      </c>
      <c r="S857">
        <f t="shared" si="67"/>
        <v>31.914893617021278</v>
      </c>
      <c r="T857" t="s">
        <v>8324</v>
      </c>
      <c r="U857" t="s">
        <v>8326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8">
        <f t="shared" si="69"/>
        <v>42609.103657407402</v>
      </c>
      <c r="L858">
        <f t="shared" si="68"/>
        <v>2016</v>
      </c>
      <c r="M858" s="8">
        <f t="shared" si="70"/>
        <v>42668.583333333336</v>
      </c>
      <c r="N858" t="b">
        <v>0</v>
      </c>
      <c r="O858">
        <v>28</v>
      </c>
      <c r="P858" t="b">
        <v>1</v>
      </c>
      <c r="Q858" t="s">
        <v>8277</v>
      </c>
      <c r="R858">
        <f t="shared" si="66"/>
        <v>218</v>
      </c>
      <c r="S858">
        <f t="shared" si="67"/>
        <v>19.464285714285715</v>
      </c>
      <c r="T858" t="s">
        <v>8324</v>
      </c>
      <c r="U858" t="s">
        <v>8326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8">
        <f t="shared" si="69"/>
        <v>42291.373043981475</v>
      </c>
      <c r="L859">
        <f t="shared" si="68"/>
        <v>2015</v>
      </c>
      <c r="M859" s="8">
        <f t="shared" si="70"/>
        <v>42333.414710648147</v>
      </c>
      <c r="N859" t="b">
        <v>0</v>
      </c>
      <c r="O859">
        <v>24</v>
      </c>
      <c r="P859" t="b">
        <v>1</v>
      </c>
      <c r="Q859" t="s">
        <v>8277</v>
      </c>
      <c r="R859">
        <f t="shared" si="66"/>
        <v>100</v>
      </c>
      <c r="S859">
        <f t="shared" si="67"/>
        <v>50</v>
      </c>
      <c r="T859" t="s">
        <v>8324</v>
      </c>
      <c r="U859" t="s">
        <v>8326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8">
        <f t="shared" si="69"/>
        <v>42079.537245370368</v>
      </c>
      <c r="L860">
        <f t="shared" si="68"/>
        <v>2015</v>
      </c>
      <c r="M860" s="8">
        <f t="shared" si="70"/>
        <v>42109.749305555553</v>
      </c>
      <c r="N860" t="b">
        <v>0</v>
      </c>
      <c r="O860">
        <v>76</v>
      </c>
      <c r="P860" t="b">
        <v>1</v>
      </c>
      <c r="Q860" t="s">
        <v>8277</v>
      </c>
      <c r="R860">
        <f t="shared" si="66"/>
        <v>144</v>
      </c>
      <c r="S860">
        <f t="shared" si="67"/>
        <v>22.737763157894737</v>
      </c>
      <c r="T860" t="s">
        <v>8324</v>
      </c>
      <c r="U860" t="s">
        <v>8326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8">
        <f t="shared" si="69"/>
        <v>42128.611898148149</v>
      </c>
      <c r="L861">
        <f t="shared" si="68"/>
        <v>2015</v>
      </c>
      <c r="M861" s="8">
        <f t="shared" si="70"/>
        <v>42158.791666666664</v>
      </c>
      <c r="N861" t="b">
        <v>0</v>
      </c>
      <c r="O861">
        <v>98</v>
      </c>
      <c r="P861" t="b">
        <v>1</v>
      </c>
      <c r="Q861" t="s">
        <v>8277</v>
      </c>
      <c r="R861">
        <f t="shared" si="66"/>
        <v>105</v>
      </c>
      <c r="S861">
        <f t="shared" si="67"/>
        <v>42.724489795918366</v>
      </c>
      <c r="T861" t="s">
        <v>8324</v>
      </c>
      <c r="U861" t="s">
        <v>8326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8">
        <f t="shared" si="69"/>
        <v>41570.274456018517</v>
      </c>
      <c r="L862">
        <f t="shared" si="68"/>
        <v>2013</v>
      </c>
      <c r="M862" s="8">
        <f t="shared" si="70"/>
        <v>41600.316122685181</v>
      </c>
      <c r="N862" t="b">
        <v>0</v>
      </c>
      <c r="O862">
        <v>48</v>
      </c>
      <c r="P862" t="b">
        <v>0</v>
      </c>
      <c r="Q862" t="s">
        <v>8278</v>
      </c>
      <c r="R862">
        <f t="shared" si="66"/>
        <v>18</v>
      </c>
      <c r="S862">
        <f t="shared" si="67"/>
        <v>52.916666666666664</v>
      </c>
      <c r="T862" t="s">
        <v>8324</v>
      </c>
      <c r="U862" t="s">
        <v>8327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8">
        <f t="shared" si="69"/>
        <v>42599.756990740738</v>
      </c>
      <c r="L863">
        <f t="shared" si="68"/>
        <v>2016</v>
      </c>
      <c r="M863" s="8">
        <f t="shared" si="70"/>
        <v>42629.756990740738</v>
      </c>
      <c r="N863" t="b">
        <v>0</v>
      </c>
      <c r="O863">
        <v>2</v>
      </c>
      <c r="P863" t="b">
        <v>0</v>
      </c>
      <c r="Q863" t="s">
        <v>8278</v>
      </c>
      <c r="R863">
        <f t="shared" si="66"/>
        <v>2</v>
      </c>
      <c r="S863">
        <f t="shared" si="67"/>
        <v>50.5</v>
      </c>
      <c r="T863" t="s">
        <v>8324</v>
      </c>
      <c r="U863" t="s">
        <v>8327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8">
        <f t="shared" si="69"/>
        <v>41559.346620370365</v>
      </c>
      <c r="L864">
        <f t="shared" si="68"/>
        <v>2013</v>
      </c>
      <c r="M864" s="8">
        <f t="shared" si="70"/>
        <v>41589.388287037036</v>
      </c>
      <c r="N864" t="b">
        <v>0</v>
      </c>
      <c r="O864">
        <v>4</v>
      </c>
      <c r="P864" t="b">
        <v>0</v>
      </c>
      <c r="Q864" t="s">
        <v>8278</v>
      </c>
      <c r="R864">
        <f t="shared" si="66"/>
        <v>0</v>
      </c>
      <c r="S864">
        <f t="shared" si="67"/>
        <v>42.5</v>
      </c>
      <c r="T864" t="s">
        <v>8324</v>
      </c>
      <c r="U864" t="s">
        <v>8327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8">
        <f t="shared" si="69"/>
        <v>40920.909328703703</v>
      </c>
      <c r="L865">
        <f t="shared" si="68"/>
        <v>2012</v>
      </c>
      <c r="M865" s="8">
        <f t="shared" si="70"/>
        <v>40950.909328703703</v>
      </c>
      <c r="N865" t="b">
        <v>0</v>
      </c>
      <c r="O865">
        <v>5</v>
      </c>
      <c r="P865" t="b">
        <v>0</v>
      </c>
      <c r="Q865" t="s">
        <v>8278</v>
      </c>
      <c r="R865">
        <f t="shared" si="66"/>
        <v>5</v>
      </c>
      <c r="S865">
        <f t="shared" si="67"/>
        <v>18</v>
      </c>
      <c r="T865" t="s">
        <v>8324</v>
      </c>
      <c r="U865" t="s">
        <v>8327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8">
        <f t="shared" si="69"/>
        <v>41540.898587962962</v>
      </c>
      <c r="L866">
        <f t="shared" si="68"/>
        <v>2013</v>
      </c>
      <c r="M866" s="8">
        <f t="shared" si="70"/>
        <v>41563.207638888889</v>
      </c>
      <c r="N866" t="b">
        <v>0</v>
      </c>
      <c r="O866">
        <v>79</v>
      </c>
      <c r="P866" t="b">
        <v>0</v>
      </c>
      <c r="Q866" t="s">
        <v>8278</v>
      </c>
      <c r="R866">
        <f t="shared" si="66"/>
        <v>42</v>
      </c>
      <c r="S866">
        <f t="shared" si="67"/>
        <v>34.177215189873415</v>
      </c>
      <c r="T866" t="s">
        <v>8324</v>
      </c>
      <c r="U866" t="s">
        <v>8327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8">
        <f t="shared" si="69"/>
        <v>41230.564780092587</v>
      </c>
      <c r="L867">
        <f t="shared" si="68"/>
        <v>2012</v>
      </c>
      <c r="M867" s="8">
        <f t="shared" si="70"/>
        <v>41290.564780092587</v>
      </c>
      <c r="N867" t="b">
        <v>0</v>
      </c>
      <c r="O867">
        <v>2</v>
      </c>
      <c r="P867" t="b">
        <v>0</v>
      </c>
      <c r="Q867" t="s">
        <v>8278</v>
      </c>
      <c r="R867">
        <f t="shared" si="66"/>
        <v>2</v>
      </c>
      <c r="S867">
        <f t="shared" si="67"/>
        <v>22.5</v>
      </c>
      <c r="T867" t="s">
        <v>8324</v>
      </c>
      <c r="U867" t="s">
        <v>8327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8">
        <f t="shared" si="69"/>
        <v>42025.429606481477</v>
      </c>
      <c r="L868">
        <f t="shared" si="68"/>
        <v>2015</v>
      </c>
      <c r="M868" s="8">
        <f t="shared" si="70"/>
        <v>42063.423611111109</v>
      </c>
      <c r="N868" t="b">
        <v>0</v>
      </c>
      <c r="O868">
        <v>11</v>
      </c>
      <c r="P868" t="b">
        <v>0</v>
      </c>
      <c r="Q868" t="s">
        <v>8278</v>
      </c>
      <c r="R868">
        <f t="shared" si="66"/>
        <v>18</v>
      </c>
      <c r="S868">
        <f t="shared" si="67"/>
        <v>58.18181818181818</v>
      </c>
      <c r="T868" t="s">
        <v>8324</v>
      </c>
      <c r="U868" t="s">
        <v>8327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8">
        <f t="shared" si="69"/>
        <v>40087.897060185183</v>
      </c>
      <c r="L869">
        <f t="shared" si="68"/>
        <v>2009</v>
      </c>
      <c r="M869" s="8">
        <f t="shared" si="70"/>
        <v>40147.999305555553</v>
      </c>
      <c r="N869" t="b">
        <v>0</v>
      </c>
      <c r="O869">
        <v>11</v>
      </c>
      <c r="P869" t="b">
        <v>0</v>
      </c>
      <c r="Q869" t="s">
        <v>8278</v>
      </c>
      <c r="R869">
        <f t="shared" si="66"/>
        <v>24</v>
      </c>
      <c r="S869">
        <f t="shared" si="67"/>
        <v>109.18181818181819</v>
      </c>
      <c r="T869" t="s">
        <v>8324</v>
      </c>
      <c r="U869" t="s">
        <v>8327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8">
        <f t="shared" si="69"/>
        <v>41615.819421296292</v>
      </c>
      <c r="L870">
        <f t="shared" si="68"/>
        <v>2013</v>
      </c>
      <c r="M870" s="8">
        <f t="shared" si="70"/>
        <v>41645.819421296292</v>
      </c>
      <c r="N870" t="b">
        <v>0</v>
      </c>
      <c r="O870">
        <v>1</v>
      </c>
      <c r="P870" t="b">
        <v>0</v>
      </c>
      <c r="Q870" t="s">
        <v>8278</v>
      </c>
      <c r="R870">
        <f t="shared" si="66"/>
        <v>0</v>
      </c>
      <c r="S870">
        <f t="shared" si="67"/>
        <v>50</v>
      </c>
      <c r="T870" t="s">
        <v>8324</v>
      </c>
      <c r="U870" t="s">
        <v>8327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8">
        <f t="shared" si="69"/>
        <v>41342.637233796289</v>
      </c>
      <c r="L871">
        <f t="shared" si="68"/>
        <v>2013</v>
      </c>
      <c r="M871" s="8">
        <f t="shared" si="70"/>
        <v>41372.595567129625</v>
      </c>
      <c r="N871" t="b">
        <v>0</v>
      </c>
      <c r="O871">
        <v>3</v>
      </c>
      <c r="P871" t="b">
        <v>0</v>
      </c>
      <c r="Q871" t="s">
        <v>8278</v>
      </c>
      <c r="R871">
        <f t="shared" si="66"/>
        <v>12</v>
      </c>
      <c r="S871">
        <f t="shared" si="67"/>
        <v>346.66666666666669</v>
      </c>
      <c r="T871" t="s">
        <v>8324</v>
      </c>
      <c r="U871" t="s">
        <v>8327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8">
        <f t="shared" si="69"/>
        <v>41487.813923611109</v>
      </c>
      <c r="L872">
        <f t="shared" si="68"/>
        <v>2013</v>
      </c>
      <c r="M872" s="8">
        <f t="shared" si="70"/>
        <v>41517.813923611109</v>
      </c>
      <c r="N872" t="b">
        <v>0</v>
      </c>
      <c r="O872">
        <v>5</v>
      </c>
      <c r="P872" t="b">
        <v>0</v>
      </c>
      <c r="Q872" t="s">
        <v>8278</v>
      </c>
      <c r="R872">
        <f t="shared" si="66"/>
        <v>0</v>
      </c>
      <c r="S872">
        <f t="shared" si="67"/>
        <v>12.4</v>
      </c>
      <c r="T872" t="s">
        <v>8324</v>
      </c>
      <c r="U872" t="s">
        <v>8327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8">
        <f t="shared" si="69"/>
        <v>41577.352951388886</v>
      </c>
      <c r="L873">
        <f t="shared" si="68"/>
        <v>2013</v>
      </c>
      <c r="M873" s="8">
        <f t="shared" si="70"/>
        <v>41607.394618055558</v>
      </c>
      <c r="N873" t="b">
        <v>0</v>
      </c>
      <c r="O873">
        <v>12</v>
      </c>
      <c r="P873" t="b">
        <v>0</v>
      </c>
      <c r="Q873" t="s">
        <v>8278</v>
      </c>
      <c r="R873">
        <f t="shared" si="66"/>
        <v>5</v>
      </c>
      <c r="S873">
        <f t="shared" si="67"/>
        <v>27.083333333333332</v>
      </c>
      <c r="T873" t="s">
        <v>8324</v>
      </c>
      <c r="U873" t="s">
        <v>8327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8">
        <f t="shared" si="69"/>
        <v>40567.617210648146</v>
      </c>
      <c r="L874">
        <f t="shared" si="68"/>
        <v>2011</v>
      </c>
      <c r="M874" s="8">
        <f t="shared" si="70"/>
        <v>40612.617210648146</v>
      </c>
      <c r="N874" t="b">
        <v>0</v>
      </c>
      <c r="O874">
        <v>2</v>
      </c>
      <c r="P874" t="b">
        <v>0</v>
      </c>
      <c r="Q874" t="s">
        <v>8278</v>
      </c>
      <c r="R874">
        <f t="shared" si="66"/>
        <v>1</v>
      </c>
      <c r="S874">
        <f t="shared" si="67"/>
        <v>32.5</v>
      </c>
      <c r="T874" t="s">
        <v>8324</v>
      </c>
      <c r="U874" t="s">
        <v>8327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8">
        <f t="shared" si="69"/>
        <v>41183.958796296291</v>
      </c>
      <c r="L875">
        <f t="shared" si="68"/>
        <v>2012</v>
      </c>
      <c r="M875" s="8">
        <f t="shared" si="70"/>
        <v>41224.000462962962</v>
      </c>
      <c r="N875" t="b">
        <v>0</v>
      </c>
      <c r="O875">
        <v>5</v>
      </c>
      <c r="P875" t="b">
        <v>0</v>
      </c>
      <c r="Q875" t="s">
        <v>8278</v>
      </c>
      <c r="R875">
        <f t="shared" si="66"/>
        <v>1</v>
      </c>
      <c r="S875">
        <f t="shared" si="67"/>
        <v>9</v>
      </c>
      <c r="T875" t="s">
        <v>8324</v>
      </c>
      <c r="U875" t="s">
        <v>8327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8">
        <f t="shared" si="69"/>
        <v>41368.375393518516</v>
      </c>
      <c r="L876">
        <f t="shared" si="68"/>
        <v>2013</v>
      </c>
      <c r="M876" s="8">
        <f t="shared" si="70"/>
        <v>41398.375393518516</v>
      </c>
      <c r="N876" t="b">
        <v>0</v>
      </c>
      <c r="O876">
        <v>21</v>
      </c>
      <c r="P876" t="b">
        <v>0</v>
      </c>
      <c r="Q876" t="s">
        <v>8278</v>
      </c>
      <c r="R876">
        <f t="shared" si="66"/>
        <v>24</v>
      </c>
      <c r="S876">
        <f t="shared" si="67"/>
        <v>34.761904761904759</v>
      </c>
      <c r="T876" t="s">
        <v>8324</v>
      </c>
      <c r="U876" t="s">
        <v>8327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8">
        <f t="shared" si="69"/>
        <v>42248.515405092585</v>
      </c>
      <c r="L877">
        <f t="shared" si="68"/>
        <v>2015</v>
      </c>
      <c r="M877" s="8">
        <f t="shared" si="70"/>
        <v>42268.515405092585</v>
      </c>
      <c r="N877" t="b">
        <v>0</v>
      </c>
      <c r="O877">
        <v>0</v>
      </c>
      <c r="P877" t="b">
        <v>0</v>
      </c>
      <c r="Q877" t="s">
        <v>8278</v>
      </c>
      <c r="R877">
        <f t="shared" si="66"/>
        <v>0</v>
      </c>
      <c r="S877" t="e">
        <f t="shared" si="67"/>
        <v>#DIV/0!</v>
      </c>
      <c r="T877" t="s">
        <v>8324</v>
      </c>
      <c r="U877" t="s">
        <v>8327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8">
        <f t="shared" si="69"/>
        <v>41276.288506944438</v>
      </c>
      <c r="L878">
        <f t="shared" si="68"/>
        <v>2013</v>
      </c>
      <c r="M878" s="8">
        <f t="shared" si="70"/>
        <v>41309.288506944438</v>
      </c>
      <c r="N878" t="b">
        <v>0</v>
      </c>
      <c r="O878">
        <v>45</v>
      </c>
      <c r="P878" t="b">
        <v>0</v>
      </c>
      <c r="Q878" t="s">
        <v>8278</v>
      </c>
      <c r="R878">
        <f t="shared" si="66"/>
        <v>41</v>
      </c>
      <c r="S878">
        <f t="shared" si="67"/>
        <v>28.577777777777779</v>
      </c>
      <c r="T878" t="s">
        <v>8324</v>
      </c>
      <c r="U878" t="s">
        <v>8327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8">
        <f t="shared" si="69"/>
        <v>41597.580555555549</v>
      </c>
      <c r="L879">
        <f t="shared" si="68"/>
        <v>2013</v>
      </c>
      <c r="M879" s="8">
        <f t="shared" si="70"/>
        <v>41627.580555555549</v>
      </c>
      <c r="N879" t="b">
        <v>0</v>
      </c>
      <c r="O879">
        <v>29</v>
      </c>
      <c r="P879" t="b">
        <v>0</v>
      </c>
      <c r="Q879" t="s">
        <v>8278</v>
      </c>
      <c r="R879">
        <f t="shared" si="66"/>
        <v>68</v>
      </c>
      <c r="S879">
        <f t="shared" si="67"/>
        <v>46.586206896551722</v>
      </c>
      <c r="T879" t="s">
        <v>8324</v>
      </c>
      <c r="U879" t="s">
        <v>8327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8">
        <f t="shared" si="69"/>
        <v>40505.024583333332</v>
      </c>
      <c r="L880">
        <f t="shared" si="68"/>
        <v>2010</v>
      </c>
      <c r="M880" s="8">
        <f t="shared" si="70"/>
        <v>40535.024583333332</v>
      </c>
      <c r="N880" t="b">
        <v>0</v>
      </c>
      <c r="O880">
        <v>2</v>
      </c>
      <c r="P880" t="b">
        <v>0</v>
      </c>
      <c r="Q880" t="s">
        <v>8278</v>
      </c>
      <c r="R880">
        <f t="shared" si="66"/>
        <v>1</v>
      </c>
      <c r="S880">
        <f t="shared" si="67"/>
        <v>32.5</v>
      </c>
      <c r="T880" t="s">
        <v>8324</v>
      </c>
      <c r="U880" t="s">
        <v>8327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8">
        <f t="shared" si="69"/>
        <v>41037.621585648143</v>
      </c>
      <c r="L881">
        <f t="shared" si="68"/>
        <v>2012</v>
      </c>
      <c r="M881" s="8">
        <f t="shared" si="70"/>
        <v>41058.621585648143</v>
      </c>
      <c r="N881" t="b">
        <v>0</v>
      </c>
      <c r="O881">
        <v>30</v>
      </c>
      <c r="P881" t="b">
        <v>0</v>
      </c>
      <c r="Q881" t="s">
        <v>8278</v>
      </c>
      <c r="R881">
        <f t="shared" si="66"/>
        <v>31</v>
      </c>
      <c r="S881">
        <f t="shared" si="67"/>
        <v>21.466666666666665</v>
      </c>
      <c r="T881" t="s">
        <v>8324</v>
      </c>
      <c r="U881" t="s">
        <v>8327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8">
        <f t="shared" si="69"/>
        <v>41179.112708333334</v>
      </c>
      <c r="L882">
        <f t="shared" si="68"/>
        <v>2012</v>
      </c>
      <c r="M882" s="8">
        <f t="shared" si="70"/>
        <v>41212.112708333334</v>
      </c>
      <c r="N882" t="b">
        <v>0</v>
      </c>
      <c r="O882">
        <v>8</v>
      </c>
      <c r="P882" t="b">
        <v>0</v>
      </c>
      <c r="Q882" t="s">
        <v>8279</v>
      </c>
      <c r="R882">
        <f t="shared" si="66"/>
        <v>3</v>
      </c>
      <c r="S882">
        <f t="shared" si="67"/>
        <v>14.125</v>
      </c>
      <c r="T882" t="s">
        <v>8324</v>
      </c>
      <c r="U882" t="s">
        <v>8328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8">
        <f t="shared" si="69"/>
        <v>40877.042662037034</v>
      </c>
      <c r="L883">
        <f t="shared" si="68"/>
        <v>2011</v>
      </c>
      <c r="M883" s="8">
        <f t="shared" si="70"/>
        <v>40922.042662037034</v>
      </c>
      <c r="N883" t="b">
        <v>0</v>
      </c>
      <c r="O883">
        <v>1</v>
      </c>
      <c r="P883" t="b">
        <v>0</v>
      </c>
      <c r="Q883" t="s">
        <v>8279</v>
      </c>
      <c r="R883">
        <f t="shared" si="66"/>
        <v>1</v>
      </c>
      <c r="S883">
        <f t="shared" si="67"/>
        <v>30</v>
      </c>
      <c r="T883" t="s">
        <v>8324</v>
      </c>
      <c r="U883" t="s">
        <v>8328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8">
        <f t="shared" si="69"/>
        <v>40759.652199074073</v>
      </c>
      <c r="L884">
        <f t="shared" si="68"/>
        <v>2011</v>
      </c>
      <c r="M884" s="8">
        <f t="shared" si="70"/>
        <v>40792.652199074073</v>
      </c>
      <c r="N884" t="b">
        <v>0</v>
      </c>
      <c r="O884">
        <v>14</v>
      </c>
      <c r="P884" t="b">
        <v>0</v>
      </c>
      <c r="Q884" t="s">
        <v>8279</v>
      </c>
      <c r="R884">
        <f t="shared" si="66"/>
        <v>20</v>
      </c>
      <c r="S884">
        <f t="shared" si="67"/>
        <v>21.571428571428573</v>
      </c>
      <c r="T884" t="s">
        <v>8324</v>
      </c>
      <c r="U884" t="s">
        <v>8328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8">
        <f t="shared" si="69"/>
        <v>42371.727256944439</v>
      </c>
      <c r="L885">
        <f t="shared" si="68"/>
        <v>2016</v>
      </c>
      <c r="M885" s="8">
        <f t="shared" si="70"/>
        <v>42431.727256944439</v>
      </c>
      <c r="N885" t="b">
        <v>0</v>
      </c>
      <c r="O885">
        <v>24</v>
      </c>
      <c r="P885" t="b">
        <v>0</v>
      </c>
      <c r="Q885" t="s">
        <v>8279</v>
      </c>
      <c r="R885">
        <f t="shared" si="66"/>
        <v>40</v>
      </c>
      <c r="S885">
        <f t="shared" si="67"/>
        <v>83.375</v>
      </c>
      <c r="T885" t="s">
        <v>8324</v>
      </c>
      <c r="U885" t="s">
        <v>8328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8">
        <f t="shared" si="69"/>
        <v>40981.594282407408</v>
      </c>
      <c r="L886">
        <f t="shared" si="68"/>
        <v>2012</v>
      </c>
      <c r="M886" s="8">
        <f t="shared" si="70"/>
        <v>41040.896527777775</v>
      </c>
      <c r="N886" t="b">
        <v>0</v>
      </c>
      <c r="O886">
        <v>2</v>
      </c>
      <c r="P886" t="b">
        <v>0</v>
      </c>
      <c r="Q886" t="s">
        <v>8279</v>
      </c>
      <c r="R886">
        <f t="shared" si="66"/>
        <v>1</v>
      </c>
      <c r="S886">
        <f t="shared" si="67"/>
        <v>10</v>
      </c>
      <c r="T886" t="s">
        <v>8324</v>
      </c>
      <c r="U886" t="s">
        <v>8328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8">
        <f t="shared" si="69"/>
        <v>42713.732766203706</v>
      </c>
      <c r="L887">
        <f t="shared" si="68"/>
        <v>2016</v>
      </c>
      <c r="M887" s="8">
        <f t="shared" si="70"/>
        <v>42734.732766203706</v>
      </c>
      <c r="N887" t="b">
        <v>0</v>
      </c>
      <c r="O887">
        <v>21</v>
      </c>
      <c r="P887" t="b">
        <v>0</v>
      </c>
      <c r="Q887" t="s">
        <v>8279</v>
      </c>
      <c r="R887">
        <f t="shared" si="66"/>
        <v>75</v>
      </c>
      <c r="S887">
        <f t="shared" si="67"/>
        <v>35.714285714285715</v>
      </c>
      <c r="T887" t="s">
        <v>8324</v>
      </c>
      <c r="U887" t="s">
        <v>8328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8">
        <f t="shared" si="69"/>
        <v>42603.662187499998</v>
      </c>
      <c r="L888">
        <f t="shared" si="68"/>
        <v>2016</v>
      </c>
      <c r="M888" s="8">
        <f t="shared" si="70"/>
        <v>42628.662187499998</v>
      </c>
      <c r="N888" t="b">
        <v>0</v>
      </c>
      <c r="O888">
        <v>7</v>
      </c>
      <c r="P888" t="b">
        <v>0</v>
      </c>
      <c r="Q888" t="s">
        <v>8279</v>
      </c>
      <c r="R888">
        <f t="shared" si="66"/>
        <v>41</v>
      </c>
      <c r="S888">
        <f t="shared" si="67"/>
        <v>29.285714285714285</v>
      </c>
      <c r="T888" t="s">
        <v>8324</v>
      </c>
      <c r="U888" t="s">
        <v>8328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8">
        <f t="shared" si="69"/>
        <v>41026.75063657407</v>
      </c>
      <c r="L889">
        <f t="shared" si="68"/>
        <v>2012</v>
      </c>
      <c r="M889" s="8">
        <f t="shared" si="70"/>
        <v>41056.75063657407</v>
      </c>
      <c r="N889" t="b">
        <v>0</v>
      </c>
      <c r="O889">
        <v>0</v>
      </c>
      <c r="P889" t="b">
        <v>0</v>
      </c>
      <c r="Q889" t="s">
        <v>8279</v>
      </c>
      <c r="R889">
        <f t="shared" si="66"/>
        <v>0</v>
      </c>
      <c r="S889" t="e">
        <f t="shared" si="67"/>
        <v>#DIV/0!</v>
      </c>
      <c r="T889" t="s">
        <v>8324</v>
      </c>
      <c r="U889" t="s">
        <v>8328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8">
        <f t="shared" si="69"/>
        <v>40751.544965277775</v>
      </c>
      <c r="L890">
        <f t="shared" si="68"/>
        <v>2011</v>
      </c>
      <c r="M890" s="8">
        <f t="shared" si="70"/>
        <v>40787.041666666664</v>
      </c>
      <c r="N890" t="b">
        <v>0</v>
      </c>
      <c r="O890">
        <v>4</v>
      </c>
      <c r="P890" t="b">
        <v>0</v>
      </c>
      <c r="Q890" t="s">
        <v>8279</v>
      </c>
      <c r="R890">
        <f t="shared" si="66"/>
        <v>7</v>
      </c>
      <c r="S890">
        <f t="shared" si="67"/>
        <v>18</v>
      </c>
      <c r="T890" t="s">
        <v>8324</v>
      </c>
      <c r="U890" t="s">
        <v>8328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8">
        <f t="shared" si="69"/>
        <v>41887.575729166667</v>
      </c>
      <c r="L891">
        <f t="shared" si="68"/>
        <v>2014</v>
      </c>
      <c r="M891" s="8">
        <f t="shared" si="70"/>
        <v>41917.575729166667</v>
      </c>
      <c r="N891" t="b">
        <v>0</v>
      </c>
      <c r="O891">
        <v>32</v>
      </c>
      <c r="P891" t="b">
        <v>0</v>
      </c>
      <c r="Q891" t="s">
        <v>8279</v>
      </c>
      <c r="R891">
        <f t="shared" si="66"/>
        <v>9</v>
      </c>
      <c r="S891">
        <f t="shared" si="67"/>
        <v>73.760000000000005</v>
      </c>
      <c r="T891" t="s">
        <v>8324</v>
      </c>
      <c r="U891" t="s">
        <v>8328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8">
        <f t="shared" si="69"/>
        <v>41569.490497685183</v>
      </c>
      <c r="L892">
        <f t="shared" si="68"/>
        <v>2013</v>
      </c>
      <c r="M892" s="8">
        <f t="shared" si="70"/>
        <v>41599.532164351847</v>
      </c>
      <c r="N892" t="b">
        <v>0</v>
      </c>
      <c r="O892">
        <v>4</v>
      </c>
      <c r="P892" t="b">
        <v>0</v>
      </c>
      <c r="Q892" t="s">
        <v>8279</v>
      </c>
      <c r="R892">
        <f t="shared" si="66"/>
        <v>4</v>
      </c>
      <c r="S892">
        <f t="shared" si="67"/>
        <v>31.25</v>
      </c>
      <c r="T892" t="s">
        <v>8324</v>
      </c>
      <c r="U892" t="s">
        <v>8328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8">
        <f t="shared" si="69"/>
        <v>41841.823263888888</v>
      </c>
      <c r="L893">
        <f t="shared" si="68"/>
        <v>2014</v>
      </c>
      <c r="M893" s="8">
        <f t="shared" si="70"/>
        <v>41871.823263888888</v>
      </c>
      <c r="N893" t="b">
        <v>0</v>
      </c>
      <c r="O893">
        <v>9</v>
      </c>
      <c r="P893" t="b">
        <v>0</v>
      </c>
      <c r="Q893" t="s">
        <v>8279</v>
      </c>
      <c r="R893">
        <f t="shared" si="66"/>
        <v>3</v>
      </c>
      <c r="S893">
        <f t="shared" si="67"/>
        <v>28.888888888888889</v>
      </c>
      <c r="T893" t="s">
        <v>8324</v>
      </c>
      <c r="U893" t="s">
        <v>8328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8">
        <f t="shared" si="69"/>
        <v>40303.991701388884</v>
      </c>
      <c r="L894">
        <f t="shared" si="68"/>
        <v>2010</v>
      </c>
      <c r="M894" s="8">
        <f t="shared" si="70"/>
        <v>40390.958333333328</v>
      </c>
      <c r="N894" t="b">
        <v>0</v>
      </c>
      <c r="O894">
        <v>17</v>
      </c>
      <c r="P894" t="b">
        <v>0</v>
      </c>
      <c r="Q894" t="s">
        <v>8279</v>
      </c>
      <c r="R894">
        <f t="shared" si="66"/>
        <v>41</v>
      </c>
      <c r="S894">
        <f t="shared" si="67"/>
        <v>143.8235294117647</v>
      </c>
      <c r="T894" t="s">
        <v>8324</v>
      </c>
      <c r="U894" t="s">
        <v>8328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8">
        <f t="shared" si="69"/>
        <v>42065.689386574071</v>
      </c>
      <c r="L895">
        <f t="shared" si="68"/>
        <v>2015</v>
      </c>
      <c r="M895" s="8">
        <f t="shared" si="70"/>
        <v>42095.647719907407</v>
      </c>
      <c r="N895" t="b">
        <v>0</v>
      </c>
      <c r="O895">
        <v>5</v>
      </c>
      <c r="P895" t="b">
        <v>0</v>
      </c>
      <c r="Q895" t="s">
        <v>8279</v>
      </c>
      <c r="R895">
        <f t="shared" si="66"/>
        <v>10</v>
      </c>
      <c r="S895">
        <f t="shared" si="67"/>
        <v>40</v>
      </c>
      <c r="T895" t="s">
        <v>8324</v>
      </c>
      <c r="U895" t="s">
        <v>8328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8">
        <f t="shared" si="69"/>
        <v>42496.773263888885</v>
      </c>
      <c r="L896">
        <f t="shared" si="68"/>
        <v>2016</v>
      </c>
      <c r="M896" s="8">
        <f t="shared" si="70"/>
        <v>42526.773263888885</v>
      </c>
      <c r="N896" t="b">
        <v>0</v>
      </c>
      <c r="O896">
        <v>53</v>
      </c>
      <c r="P896" t="b">
        <v>0</v>
      </c>
      <c r="Q896" t="s">
        <v>8279</v>
      </c>
      <c r="R896">
        <f t="shared" si="66"/>
        <v>39</v>
      </c>
      <c r="S896">
        <f t="shared" si="67"/>
        <v>147.81132075471697</v>
      </c>
      <c r="T896" t="s">
        <v>8324</v>
      </c>
      <c r="U896" t="s">
        <v>8328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8">
        <f t="shared" si="69"/>
        <v>40430.919317129628</v>
      </c>
      <c r="L897">
        <f t="shared" si="68"/>
        <v>2010</v>
      </c>
      <c r="M897" s="8">
        <f t="shared" si="70"/>
        <v>40475.919317129628</v>
      </c>
      <c r="N897" t="b">
        <v>0</v>
      </c>
      <c r="O897">
        <v>7</v>
      </c>
      <c r="P897" t="b">
        <v>0</v>
      </c>
      <c r="Q897" t="s">
        <v>8279</v>
      </c>
      <c r="R897">
        <f t="shared" si="66"/>
        <v>2</v>
      </c>
      <c r="S897">
        <f t="shared" si="67"/>
        <v>27.857142857142858</v>
      </c>
      <c r="T897" t="s">
        <v>8324</v>
      </c>
      <c r="U897" t="s">
        <v>8328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8">
        <f t="shared" si="69"/>
        <v>42218.66465277777</v>
      </c>
      <c r="L898">
        <f t="shared" si="68"/>
        <v>2015</v>
      </c>
      <c r="M898" s="8">
        <f t="shared" si="70"/>
        <v>42243.958333333336</v>
      </c>
      <c r="N898" t="b">
        <v>0</v>
      </c>
      <c r="O898">
        <v>72</v>
      </c>
      <c r="P898" t="b">
        <v>0</v>
      </c>
      <c r="Q898" t="s">
        <v>8279</v>
      </c>
      <c r="R898">
        <f t="shared" ref="R898:R961" si="71">ROUND(E898/D898*100,0)</f>
        <v>40</v>
      </c>
      <c r="S898">
        <f t="shared" ref="S898:S961" si="72">E898/O898</f>
        <v>44.444444444444443</v>
      </c>
      <c r="T898" t="s">
        <v>8324</v>
      </c>
      <c r="U898" t="s">
        <v>8328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8">
        <f t="shared" si="69"/>
        <v>41211.480416666665</v>
      </c>
      <c r="L899">
        <f t="shared" ref="L899:L962" si="73">YEAR(K899)</f>
        <v>2012</v>
      </c>
      <c r="M899" s="8">
        <f t="shared" si="70"/>
        <v>41241.52208333333</v>
      </c>
      <c r="N899" t="b">
        <v>0</v>
      </c>
      <c r="O899">
        <v>0</v>
      </c>
      <c r="P899" t="b">
        <v>0</v>
      </c>
      <c r="Q899" t="s">
        <v>8279</v>
      </c>
      <c r="R899">
        <f t="shared" si="71"/>
        <v>0</v>
      </c>
      <c r="S899" t="e">
        <f t="shared" si="72"/>
        <v>#DIV/0!</v>
      </c>
      <c r="T899" t="s">
        <v>8324</v>
      </c>
      <c r="U899" t="s">
        <v>8328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8">
        <f t="shared" si="69"/>
        <v>40878.549884259257</v>
      </c>
      <c r="L900">
        <f t="shared" si="73"/>
        <v>2011</v>
      </c>
      <c r="M900" s="8">
        <f t="shared" si="70"/>
        <v>40923.549884259257</v>
      </c>
      <c r="N900" t="b">
        <v>0</v>
      </c>
      <c r="O900">
        <v>2</v>
      </c>
      <c r="P900" t="b">
        <v>0</v>
      </c>
      <c r="Q900" t="s">
        <v>8279</v>
      </c>
      <c r="R900">
        <f t="shared" si="71"/>
        <v>3</v>
      </c>
      <c r="S900">
        <f t="shared" si="72"/>
        <v>35</v>
      </c>
      <c r="T900" t="s">
        <v>8324</v>
      </c>
      <c r="U900" t="s">
        <v>8328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8">
        <f t="shared" ref="K901:K964" si="74">(J901/86400)+25569+(-5/24)</f>
        <v>40645.890763888885</v>
      </c>
      <c r="L901">
        <f t="shared" si="73"/>
        <v>2011</v>
      </c>
      <c r="M901" s="8">
        <f t="shared" si="70"/>
        <v>40690.890763888885</v>
      </c>
      <c r="N901" t="b">
        <v>0</v>
      </c>
      <c r="O901">
        <v>8</v>
      </c>
      <c r="P901" t="b">
        <v>0</v>
      </c>
      <c r="Q901" t="s">
        <v>8279</v>
      </c>
      <c r="R901">
        <f t="shared" si="71"/>
        <v>37</v>
      </c>
      <c r="S901">
        <f t="shared" si="72"/>
        <v>35</v>
      </c>
      <c r="T901" t="s">
        <v>8324</v>
      </c>
      <c r="U901" t="s">
        <v>8328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8">
        <f t="shared" si="74"/>
        <v>42429.641226851854</v>
      </c>
      <c r="L902">
        <f t="shared" si="73"/>
        <v>2016</v>
      </c>
      <c r="M902" s="8">
        <f t="shared" si="70"/>
        <v>42459.599560185183</v>
      </c>
      <c r="N902" t="b">
        <v>0</v>
      </c>
      <c r="O902">
        <v>2</v>
      </c>
      <c r="P902" t="b">
        <v>0</v>
      </c>
      <c r="Q902" t="s">
        <v>8278</v>
      </c>
      <c r="R902">
        <f t="shared" si="71"/>
        <v>0</v>
      </c>
      <c r="S902">
        <f t="shared" si="72"/>
        <v>10.5</v>
      </c>
      <c r="T902" t="s">
        <v>8324</v>
      </c>
      <c r="U902" t="s">
        <v>8327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8">
        <f t="shared" si="74"/>
        <v>40291.603171296294</v>
      </c>
      <c r="L903">
        <f t="shared" si="73"/>
        <v>2010</v>
      </c>
      <c r="M903" s="8">
        <f t="shared" si="70"/>
        <v>40337.59097222222</v>
      </c>
      <c r="N903" t="b">
        <v>0</v>
      </c>
      <c r="O903">
        <v>0</v>
      </c>
      <c r="P903" t="b">
        <v>0</v>
      </c>
      <c r="Q903" t="s">
        <v>8278</v>
      </c>
      <c r="R903">
        <f t="shared" si="71"/>
        <v>0</v>
      </c>
      <c r="S903" t="e">
        <f t="shared" si="72"/>
        <v>#DIV/0!</v>
      </c>
      <c r="T903" t="s">
        <v>8324</v>
      </c>
      <c r="U903" t="s">
        <v>8327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8">
        <f t="shared" si="74"/>
        <v>41829.757199074069</v>
      </c>
      <c r="L904">
        <f t="shared" si="73"/>
        <v>2014</v>
      </c>
      <c r="M904" s="8">
        <f t="shared" si="70"/>
        <v>41881.4375</v>
      </c>
      <c r="N904" t="b">
        <v>0</v>
      </c>
      <c r="O904">
        <v>3</v>
      </c>
      <c r="P904" t="b">
        <v>0</v>
      </c>
      <c r="Q904" t="s">
        <v>8278</v>
      </c>
      <c r="R904">
        <f t="shared" si="71"/>
        <v>0</v>
      </c>
      <c r="S904">
        <f t="shared" si="72"/>
        <v>30</v>
      </c>
      <c r="T904" t="s">
        <v>8324</v>
      </c>
      <c r="U904" t="s">
        <v>8327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8">
        <f t="shared" si="74"/>
        <v>41149.587731481479</v>
      </c>
      <c r="L905">
        <f t="shared" si="73"/>
        <v>2012</v>
      </c>
      <c r="M905" s="8">
        <f t="shared" si="70"/>
        <v>41174.892361111109</v>
      </c>
      <c r="N905" t="b">
        <v>0</v>
      </c>
      <c r="O905">
        <v>4</v>
      </c>
      <c r="P905" t="b">
        <v>0</v>
      </c>
      <c r="Q905" t="s">
        <v>8278</v>
      </c>
      <c r="R905">
        <f t="shared" si="71"/>
        <v>3</v>
      </c>
      <c r="S905">
        <f t="shared" si="72"/>
        <v>40</v>
      </c>
      <c r="T905" t="s">
        <v>8324</v>
      </c>
      <c r="U905" t="s">
        <v>8327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8">
        <f t="shared" si="74"/>
        <v>42341.87195601852</v>
      </c>
      <c r="L906">
        <f t="shared" si="73"/>
        <v>2015</v>
      </c>
      <c r="M906" s="8">
        <f t="shared" si="70"/>
        <v>42371.87195601852</v>
      </c>
      <c r="N906" t="b">
        <v>0</v>
      </c>
      <c r="O906">
        <v>3</v>
      </c>
      <c r="P906" t="b">
        <v>0</v>
      </c>
      <c r="Q906" t="s">
        <v>8278</v>
      </c>
      <c r="R906">
        <f t="shared" si="71"/>
        <v>0</v>
      </c>
      <c r="S906">
        <f t="shared" si="72"/>
        <v>50.333333333333336</v>
      </c>
      <c r="T906" t="s">
        <v>8324</v>
      </c>
      <c r="U906" t="s">
        <v>8327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8">
        <f t="shared" si="74"/>
        <v>40507.031550925924</v>
      </c>
      <c r="L907">
        <f t="shared" si="73"/>
        <v>2010</v>
      </c>
      <c r="M907" s="8">
        <f t="shared" si="70"/>
        <v>40567.031550925924</v>
      </c>
      <c r="N907" t="b">
        <v>0</v>
      </c>
      <c r="O907">
        <v>6</v>
      </c>
      <c r="P907" t="b">
        <v>0</v>
      </c>
      <c r="Q907" t="s">
        <v>8278</v>
      </c>
      <c r="R907">
        <f t="shared" si="71"/>
        <v>3</v>
      </c>
      <c r="S907">
        <f t="shared" si="72"/>
        <v>32.666666666666664</v>
      </c>
      <c r="T907" t="s">
        <v>8324</v>
      </c>
      <c r="U907" t="s">
        <v>8327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8">
        <f t="shared" si="74"/>
        <v>41680.981365740736</v>
      </c>
      <c r="L908">
        <f t="shared" si="73"/>
        <v>2014</v>
      </c>
      <c r="M908" s="8">
        <f t="shared" si="70"/>
        <v>41710.939699074072</v>
      </c>
      <c r="N908" t="b">
        <v>0</v>
      </c>
      <c r="O908">
        <v>0</v>
      </c>
      <c r="P908" t="b">
        <v>0</v>
      </c>
      <c r="Q908" t="s">
        <v>8278</v>
      </c>
      <c r="R908">
        <f t="shared" si="71"/>
        <v>0</v>
      </c>
      <c r="S908" t="e">
        <f t="shared" si="72"/>
        <v>#DIV/0!</v>
      </c>
      <c r="T908" t="s">
        <v>8324</v>
      </c>
      <c r="U908" t="s">
        <v>8327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8">
        <f t="shared" si="74"/>
        <v>40766.9840625</v>
      </c>
      <c r="L909">
        <f t="shared" si="73"/>
        <v>2011</v>
      </c>
      <c r="M909" s="8">
        <f t="shared" ref="M909:M972" si="75">(I909/86400)+25569+(-5/24)</f>
        <v>40796.9840625</v>
      </c>
      <c r="N909" t="b">
        <v>0</v>
      </c>
      <c r="O909">
        <v>0</v>
      </c>
      <c r="P909" t="b">
        <v>0</v>
      </c>
      <c r="Q909" t="s">
        <v>8278</v>
      </c>
      <c r="R909">
        <f t="shared" si="71"/>
        <v>0</v>
      </c>
      <c r="S909" t="e">
        <f t="shared" si="72"/>
        <v>#DIV/0!</v>
      </c>
      <c r="T909" t="s">
        <v>8324</v>
      </c>
      <c r="U909" t="s">
        <v>8327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8">
        <f t="shared" si="74"/>
        <v>40340.593229166661</v>
      </c>
      <c r="L910">
        <f t="shared" si="73"/>
        <v>2010</v>
      </c>
      <c r="M910" s="8">
        <f t="shared" si="75"/>
        <v>40385.999305555553</v>
      </c>
      <c r="N910" t="b">
        <v>0</v>
      </c>
      <c r="O910">
        <v>0</v>
      </c>
      <c r="P910" t="b">
        <v>0</v>
      </c>
      <c r="Q910" t="s">
        <v>8278</v>
      </c>
      <c r="R910">
        <f t="shared" si="71"/>
        <v>0</v>
      </c>
      <c r="S910" t="e">
        <f t="shared" si="72"/>
        <v>#DIV/0!</v>
      </c>
      <c r="T910" t="s">
        <v>8324</v>
      </c>
      <c r="U910" t="s">
        <v>8327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8">
        <f t="shared" si="74"/>
        <v>41081.481944444444</v>
      </c>
      <c r="L911">
        <f t="shared" si="73"/>
        <v>2012</v>
      </c>
      <c r="M911" s="8">
        <f t="shared" si="75"/>
        <v>41112.958333333328</v>
      </c>
      <c r="N911" t="b">
        <v>0</v>
      </c>
      <c r="O911">
        <v>8</v>
      </c>
      <c r="P911" t="b">
        <v>0</v>
      </c>
      <c r="Q911" t="s">
        <v>8278</v>
      </c>
      <c r="R911">
        <f t="shared" si="71"/>
        <v>3</v>
      </c>
      <c r="S911">
        <f t="shared" si="72"/>
        <v>65</v>
      </c>
      <c r="T911" t="s">
        <v>8324</v>
      </c>
      <c r="U911" t="s">
        <v>8327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8">
        <f t="shared" si="74"/>
        <v>42737.337025462963</v>
      </c>
      <c r="L912">
        <f t="shared" si="73"/>
        <v>2017</v>
      </c>
      <c r="M912" s="8">
        <f t="shared" si="75"/>
        <v>42797.337025462963</v>
      </c>
      <c r="N912" t="b">
        <v>0</v>
      </c>
      <c r="O912">
        <v>5</v>
      </c>
      <c r="P912" t="b">
        <v>0</v>
      </c>
      <c r="Q912" t="s">
        <v>8278</v>
      </c>
      <c r="R912">
        <f t="shared" si="71"/>
        <v>22</v>
      </c>
      <c r="S912">
        <f t="shared" si="72"/>
        <v>24.6</v>
      </c>
      <c r="T912" t="s">
        <v>8324</v>
      </c>
      <c r="U912" t="s">
        <v>8327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8">
        <f t="shared" si="74"/>
        <v>41641.796817129631</v>
      </c>
      <c r="L913">
        <f t="shared" si="73"/>
        <v>2014</v>
      </c>
      <c r="M913" s="8">
        <f t="shared" si="75"/>
        <v>41662.796817129631</v>
      </c>
      <c r="N913" t="b">
        <v>0</v>
      </c>
      <c r="O913">
        <v>0</v>
      </c>
      <c r="P913" t="b">
        <v>0</v>
      </c>
      <c r="Q913" t="s">
        <v>8278</v>
      </c>
      <c r="R913">
        <f t="shared" si="71"/>
        <v>0</v>
      </c>
      <c r="S913" t="e">
        <f t="shared" si="72"/>
        <v>#DIV/0!</v>
      </c>
      <c r="T913" t="s">
        <v>8324</v>
      </c>
      <c r="U913" t="s">
        <v>8327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8">
        <f t="shared" si="74"/>
        <v>41193.901006944441</v>
      </c>
      <c r="L914">
        <f t="shared" si="73"/>
        <v>2012</v>
      </c>
      <c r="M914" s="8">
        <f t="shared" si="75"/>
        <v>41253.942673611113</v>
      </c>
      <c r="N914" t="b">
        <v>0</v>
      </c>
      <c r="O914">
        <v>2</v>
      </c>
      <c r="P914" t="b">
        <v>0</v>
      </c>
      <c r="Q914" t="s">
        <v>8278</v>
      </c>
      <c r="R914">
        <f t="shared" si="71"/>
        <v>1</v>
      </c>
      <c r="S914">
        <f t="shared" si="72"/>
        <v>15</v>
      </c>
      <c r="T914" t="s">
        <v>8324</v>
      </c>
      <c r="U914" t="s">
        <v>8327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8">
        <f t="shared" si="74"/>
        <v>41003.930775462963</v>
      </c>
      <c r="L915">
        <f t="shared" si="73"/>
        <v>2012</v>
      </c>
      <c r="M915" s="8">
        <f t="shared" si="75"/>
        <v>41033.930775462963</v>
      </c>
      <c r="N915" t="b">
        <v>0</v>
      </c>
      <c r="O915">
        <v>24</v>
      </c>
      <c r="P915" t="b">
        <v>0</v>
      </c>
      <c r="Q915" t="s">
        <v>8278</v>
      </c>
      <c r="R915">
        <f t="shared" si="71"/>
        <v>7</v>
      </c>
      <c r="S915">
        <f t="shared" si="72"/>
        <v>82.583333333333329</v>
      </c>
      <c r="T915" t="s">
        <v>8324</v>
      </c>
      <c r="U915" t="s">
        <v>8327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8">
        <f t="shared" si="74"/>
        <v>41116.554942129624</v>
      </c>
      <c r="L916">
        <f t="shared" si="73"/>
        <v>2012</v>
      </c>
      <c r="M916" s="8">
        <f t="shared" si="75"/>
        <v>41146.554942129624</v>
      </c>
      <c r="N916" t="b">
        <v>0</v>
      </c>
      <c r="O916">
        <v>0</v>
      </c>
      <c r="P916" t="b">
        <v>0</v>
      </c>
      <c r="Q916" t="s">
        <v>8278</v>
      </c>
      <c r="R916">
        <f t="shared" si="71"/>
        <v>0</v>
      </c>
      <c r="S916" t="e">
        <f t="shared" si="72"/>
        <v>#DIV/0!</v>
      </c>
      <c r="T916" t="s">
        <v>8324</v>
      </c>
      <c r="U916" t="s">
        <v>8327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8">
        <f t="shared" si="74"/>
        <v>40937.471226851849</v>
      </c>
      <c r="L917">
        <f t="shared" si="73"/>
        <v>2012</v>
      </c>
      <c r="M917" s="8">
        <f t="shared" si="75"/>
        <v>40968.999305555553</v>
      </c>
      <c r="N917" t="b">
        <v>0</v>
      </c>
      <c r="O917">
        <v>9</v>
      </c>
      <c r="P917" t="b">
        <v>0</v>
      </c>
      <c r="Q917" t="s">
        <v>8278</v>
      </c>
      <c r="R917">
        <f t="shared" si="71"/>
        <v>6</v>
      </c>
      <c r="S917">
        <f t="shared" si="72"/>
        <v>41.666666666666664</v>
      </c>
      <c r="T917" t="s">
        <v>8324</v>
      </c>
      <c r="U917" t="s">
        <v>8327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8">
        <f t="shared" si="74"/>
        <v>40434.645069444443</v>
      </c>
      <c r="L918">
        <f t="shared" si="73"/>
        <v>2010</v>
      </c>
      <c r="M918" s="8">
        <f t="shared" si="75"/>
        <v>40473</v>
      </c>
      <c r="N918" t="b">
        <v>0</v>
      </c>
      <c r="O918">
        <v>0</v>
      </c>
      <c r="P918" t="b">
        <v>0</v>
      </c>
      <c r="Q918" t="s">
        <v>8278</v>
      </c>
      <c r="R918">
        <f t="shared" si="71"/>
        <v>0</v>
      </c>
      <c r="S918" t="e">
        <f t="shared" si="72"/>
        <v>#DIV/0!</v>
      </c>
      <c r="T918" t="s">
        <v>8324</v>
      </c>
      <c r="U918" t="s">
        <v>8327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8">
        <f t="shared" si="74"/>
        <v>41802.735300925924</v>
      </c>
      <c r="L919">
        <f t="shared" si="73"/>
        <v>2014</v>
      </c>
      <c r="M919" s="8">
        <f t="shared" si="75"/>
        <v>41833.895833333328</v>
      </c>
      <c r="N919" t="b">
        <v>0</v>
      </c>
      <c r="O919">
        <v>1</v>
      </c>
      <c r="P919" t="b">
        <v>0</v>
      </c>
      <c r="Q919" t="s">
        <v>8278</v>
      </c>
      <c r="R919">
        <f t="shared" si="71"/>
        <v>1</v>
      </c>
      <c r="S919">
        <f t="shared" si="72"/>
        <v>30</v>
      </c>
      <c r="T919" t="s">
        <v>8324</v>
      </c>
      <c r="U919" t="s">
        <v>8327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8">
        <f t="shared" si="74"/>
        <v>41944.707881944443</v>
      </c>
      <c r="L920">
        <f t="shared" si="73"/>
        <v>2014</v>
      </c>
      <c r="M920" s="8">
        <f t="shared" si="75"/>
        <v>41974.749548611107</v>
      </c>
      <c r="N920" t="b">
        <v>0</v>
      </c>
      <c r="O920">
        <v>10</v>
      </c>
      <c r="P920" t="b">
        <v>0</v>
      </c>
      <c r="Q920" t="s">
        <v>8278</v>
      </c>
      <c r="R920">
        <f t="shared" si="71"/>
        <v>5</v>
      </c>
      <c r="S920">
        <f t="shared" si="72"/>
        <v>19.600000000000001</v>
      </c>
      <c r="T920" t="s">
        <v>8324</v>
      </c>
      <c r="U920" t="s">
        <v>8327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8">
        <f t="shared" si="74"/>
        <v>41227.433391203704</v>
      </c>
      <c r="L921">
        <f t="shared" si="73"/>
        <v>2012</v>
      </c>
      <c r="M921" s="8">
        <f t="shared" si="75"/>
        <v>41262.433391203704</v>
      </c>
      <c r="N921" t="b">
        <v>0</v>
      </c>
      <c r="O921">
        <v>1</v>
      </c>
      <c r="P921" t="b">
        <v>0</v>
      </c>
      <c r="Q921" t="s">
        <v>8278</v>
      </c>
      <c r="R921">
        <f t="shared" si="71"/>
        <v>1</v>
      </c>
      <c r="S921">
        <f t="shared" si="72"/>
        <v>100</v>
      </c>
      <c r="T921" t="s">
        <v>8324</v>
      </c>
      <c r="U921" t="s">
        <v>8327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8">
        <f t="shared" si="74"/>
        <v>41562.463217592587</v>
      </c>
      <c r="L922">
        <f t="shared" si="73"/>
        <v>2013</v>
      </c>
      <c r="M922" s="8">
        <f t="shared" si="75"/>
        <v>41592.504884259259</v>
      </c>
      <c r="N922" t="b">
        <v>0</v>
      </c>
      <c r="O922">
        <v>0</v>
      </c>
      <c r="P922" t="b">
        <v>0</v>
      </c>
      <c r="Q922" t="s">
        <v>8278</v>
      </c>
      <c r="R922">
        <f t="shared" si="71"/>
        <v>0</v>
      </c>
      <c r="S922" t="e">
        <f t="shared" si="72"/>
        <v>#DIV/0!</v>
      </c>
      <c r="T922" t="s">
        <v>8324</v>
      </c>
      <c r="U922" t="s">
        <v>8327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8">
        <f t="shared" si="74"/>
        <v>40846.962685185186</v>
      </c>
      <c r="L923">
        <f t="shared" si="73"/>
        <v>2011</v>
      </c>
      <c r="M923" s="8">
        <f t="shared" si="75"/>
        <v>40889.004351851851</v>
      </c>
      <c r="N923" t="b">
        <v>0</v>
      </c>
      <c r="O923">
        <v>20</v>
      </c>
      <c r="P923" t="b">
        <v>0</v>
      </c>
      <c r="Q923" t="s">
        <v>8278</v>
      </c>
      <c r="R923">
        <f t="shared" si="71"/>
        <v>31</v>
      </c>
      <c r="S923">
        <f t="shared" si="72"/>
        <v>231.75</v>
      </c>
      <c r="T923" t="s">
        <v>8324</v>
      </c>
      <c r="U923" t="s">
        <v>8327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8">
        <f t="shared" si="74"/>
        <v>41878.32167824074</v>
      </c>
      <c r="L924">
        <f t="shared" si="73"/>
        <v>2014</v>
      </c>
      <c r="M924" s="8">
        <f t="shared" si="75"/>
        <v>41913.32167824074</v>
      </c>
      <c r="N924" t="b">
        <v>0</v>
      </c>
      <c r="O924">
        <v>30</v>
      </c>
      <c r="P924" t="b">
        <v>0</v>
      </c>
      <c r="Q924" t="s">
        <v>8278</v>
      </c>
      <c r="R924">
        <f t="shared" si="71"/>
        <v>21</v>
      </c>
      <c r="S924">
        <f t="shared" si="72"/>
        <v>189.33333333333334</v>
      </c>
      <c r="T924" t="s">
        <v>8324</v>
      </c>
      <c r="U924" t="s">
        <v>8327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8">
        <f t="shared" si="74"/>
        <v>41934.751423611109</v>
      </c>
      <c r="L925">
        <f t="shared" si="73"/>
        <v>2014</v>
      </c>
      <c r="M925" s="8">
        <f t="shared" si="75"/>
        <v>41964.793090277781</v>
      </c>
      <c r="N925" t="b">
        <v>0</v>
      </c>
      <c r="O925">
        <v>6</v>
      </c>
      <c r="P925" t="b">
        <v>0</v>
      </c>
      <c r="Q925" t="s">
        <v>8278</v>
      </c>
      <c r="R925">
        <f t="shared" si="71"/>
        <v>2</v>
      </c>
      <c r="S925">
        <f t="shared" si="72"/>
        <v>55</v>
      </c>
      <c r="T925" t="s">
        <v>8324</v>
      </c>
      <c r="U925" t="s">
        <v>8327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8">
        <f t="shared" si="74"/>
        <v>41288.734594907401</v>
      </c>
      <c r="L926">
        <f t="shared" si="73"/>
        <v>2013</v>
      </c>
      <c r="M926" s="8">
        <f t="shared" si="75"/>
        <v>41318.734594907401</v>
      </c>
      <c r="N926" t="b">
        <v>0</v>
      </c>
      <c r="O926">
        <v>15</v>
      </c>
      <c r="P926" t="b">
        <v>0</v>
      </c>
      <c r="Q926" t="s">
        <v>8278</v>
      </c>
      <c r="R926">
        <f t="shared" si="71"/>
        <v>11</v>
      </c>
      <c r="S926">
        <f t="shared" si="72"/>
        <v>21.8</v>
      </c>
      <c r="T926" t="s">
        <v>8324</v>
      </c>
      <c r="U926" t="s">
        <v>8327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8">
        <f t="shared" si="74"/>
        <v>41575.672581018516</v>
      </c>
      <c r="L927">
        <f t="shared" si="73"/>
        <v>2013</v>
      </c>
      <c r="M927" s="8">
        <f t="shared" si="75"/>
        <v>41605.71424768518</v>
      </c>
      <c r="N927" t="b">
        <v>0</v>
      </c>
      <c r="O927">
        <v>5</v>
      </c>
      <c r="P927" t="b">
        <v>0</v>
      </c>
      <c r="Q927" t="s">
        <v>8278</v>
      </c>
      <c r="R927">
        <f t="shared" si="71"/>
        <v>3</v>
      </c>
      <c r="S927">
        <f t="shared" si="72"/>
        <v>32</v>
      </c>
      <c r="T927" t="s">
        <v>8324</v>
      </c>
      <c r="U927" t="s">
        <v>8327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8">
        <f t="shared" si="74"/>
        <v>40337.811689814815</v>
      </c>
      <c r="L928">
        <f t="shared" si="73"/>
        <v>2010</v>
      </c>
      <c r="M928" s="8">
        <f t="shared" si="75"/>
        <v>40367.736111111109</v>
      </c>
      <c r="N928" t="b">
        <v>0</v>
      </c>
      <c r="O928">
        <v>0</v>
      </c>
      <c r="P928" t="b">
        <v>0</v>
      </c>
      <c r="Q928" t="s">
        <v>8278</v>
      </c>
      <c r="R928">
        <f t="shared" si="71"/>
        <v>0</v>
      </c>
      <c r="S928" t="e">
        <f t="shared" si="72"/>
        <v>#DIV/0!</v>
      </c>
      <c r="T928" t="s">
        <v>8324</v>
      </c>
      <c r="U928" t="s">
        <v>8327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8">
        <f t="shared" si="74"/>
        <v>41013.614525462959</v>
      </c>
      <c r="L929">
        <f t="shared" si="73"/>
        <v>2012</v>
      </c>
      <c r="M929" s="8">
        <f t="shared" si="75"/>
        <v>41043.614525462959</v>
      </c>
      <c r="N929" t="b">
        <v>0</v>
      </c>
      <c r="O929">
        <v>0</v>
      </c>
      <c r="P929" t="b">
        <v>0</v>
      </c>
      <c r="Q929" t="s">
        <v>8278</v>
      </c>
      <c r="R929">
        <f t="shared" si="71"/>
        <v>0</v>
      </c>
      <c r="S929" t="e">
        <f t="shared" si="72"/>
        <v>#DIV/0!</v>
      </c>
      <c r="T929" t="s">
        <v>8324</v>
      </c>
      <c r="U929" t="s">
        <v>8327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8">
        <f t="shared" si="74"/>
        <v>41180.654085648144</v>
      </c>
      <c r="L930">
        <f t="shared" si="73"/>
        <v>2012</v>
      </c>
      <c r="M930" s="8">
        <f t="shared" si="75"/>
        <v>41230.791666666664</v>
      </c>
      <c r="N930" t="b">
        <v>0</v>
      </c>
      <c r="O930">
        <v>28</v>
      </c>
      <c r="P930" t="b">
        <v>0</v>
      </c>
      <c r="Q930" t="s">
        <v>8278</v>
      </c>
      <c r="R930">
        <f t="shared" si="71"/>
        <v>11</v>
      </c>
      <c r="S930">
        <f t="shared" si="72"/>
        <v>56.25</v>
      </c>
      <c r="T930" t="s">
        <v>8324</v>
      </c>
      <c r="U930" t="s">
        <v>8327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8">
        <f t="shared" si="74"/>
        <v>40978.029733796291</v>
      </c>
      <c r="L931">
        <f t="shared" si="73"/>
        <v>2012</v>
      </c>
      <c r="M931" s="8">
        <f t="shared" si="75"/>
        <v>41007.988067129627</v>
      </c>
      <c r="N931" t="b">
        <v>0</v>
      </c>
      <c r="O931">
        <v>0</v>
      </c>
      <c r="P931" t="b">
        <v>0</v>
      </c>
      <c r="Q931" t="s">
        <v>8278</v>
      </c>
      <c r="R931">
        <f t="shared" si="71"/>
        <v>0</v>
      </c>
      <c r="S931" t="e">
        <f t="shared" si="72"/>
        <v>#DIV/0!</v>
      </c>
      <c r="T931" t="s">
        <v>8324</v>
      </c>
      <c r="U931" t="s">
        <v>8327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8">
        <f t="shared" si="74"/>
        <v>40312.707245370366</v>
      </c>
      <c r="L932">
        <f t="shared" si="73"/>
        <v>2010</v>
      </c>
      <c r="M932" s="8">
        <f t="shared" si="75"/>
        <v>40354.688888888886</v>
      </c>
      <c r="N932" t="b">
        <v>0</v>
      </c>
      <c r="O932">
        <v>5</v>
      </c>
      <c r="P932" t="b">
        <v>0</v>
      </c>
      <c r="Q932" t="s">
        <v>8278</v>
      </c>
      <c r="R932">
        <f t="shared" si="71"/>
        <v>38</v>
      </c>
      <c r="S932">
        <f t="shared" si="72"/>
        <v>69</v>
      </c>
      <c r="T932" t="s">
        <v>8324</v>
      </c>
      <c r="U932" t="s">
        <v>8327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8">
        <f t="shared" si="74"/>
        <v>41680.151643518519</v>
      </c>
      <c r="L933">
        <f t="shared" si="73"/>
        <v>2014</v>
      </c>
      <c r="M933" s="8">
        <f t="shared" si="75"/>
        <v>41714.708333333328</v>
      </c>
      <c r="N933" t="b">
        <v>0</v>
      </c>
      <c r="O933">
        <v>7</v>
      </c>
      <c r="P933" t="b">
        <v>0</v>
      </c>
      <c r="Q933" t="s">
        <v>8278</v>
      </c>
      <c r="R933">
        <f t="shared" si="71"/>
        <v>7</v>
      </c>
      <c r="S933">
        <f t="shared" si="72"/>
        <v>18.714285714285715</v>
      </c>
      <c r="T933" t="s">
        <v>8324</v>
      </c>
      <c r="U933" t="s">
        <v>8327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8">
        <f t="shared" si="74"/>
        <v>41310.760937499996</v>
      </c>
      <c r="L934">
        <f t="shared" si="73"/>
        <v>2013</v>
      </c>
      <c r="M934" s="8">
        <f t="shared" si="75"/>
        <v>41355.719270833331</v>
      </c>
      <c r="N934" t="b">
        <v>0</v>
      </c>
      <c r="O934">
        <v>30</v>
      </c>
      <c r="P934" t="b">
        <v>0</v>
      </c>
      <c r="Q934" t="s">
        <v>8278</v>
      </c>
      <c r="R934">
        <f t="shared" si="71"/>
        <v>15</v>
      </c>
      <c r="S934">
        <f t="shared" si="72"/>
        <v>46.033333333333331</v>
      </c>
      <c r="T934" t="s">
        <v>8324</v>
      </c>
      <c r="U934" t="s">
        <v>8327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8">
        <f t="shared" si="74"/>
        <v>41710.960752314808</v>
      </c>
      <c r="L935">
        <f t="shared" si="73"/>
        <v>2014</v>
      </c>
      <c r="M935" s="8">
        <f t="shared" si="75"/>
        <v>41770.960752314808</v>
      </c>
      <c r="N935" t="b">
        <v>0</v>
      </c>
      <c r="O935">
        <v>2</v>
      </c>
      <c r="P935" t="b">
        <v>0</v>
      </c>
      <c r="Q935" t="s">
        <v>8278</v>
      </c>
      <c r="R935">
        <f t="shared" si="71"/>
        <v>6</v>
      </c>
      <c r="S935">
        <f t="shared" si="72"/>
        <v>60</v>
      </c>
      <c r="T935" t="s">
        <v>8324</v>
      </c>
      <c r="U935" t="s">
        <v>8327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8">
        <f t="shared" si="74"/>
        <v>41733.528749999998</v>
      </c>
      <c r="L936">
        <f t="shared" si="73"/>
        <v>2014</v>
      </c>
      <c r="M936" s="8">
        <f t="shared" si="75"/>
        <v>41763.041666666664</v>
      </c>
      <c r="N936" t="b">
        <v>0</v>
      </c>
      <c r="O936">
        <v>30</v>
      </c>
      <c r="P936" t="b">
        <v>0</v>
      </c>
      <c r="Q936" t="s">
        <v>8278</v>
      </c>
      <c r="R936">
        <f t="shared" si="71"/>
        <v>30</v>
      </c>
      <c r="S936">
        <f t="shared" si="72"/>
        <v>50.666666666666664</v>
      </c>
      <c r="T936" t="s">
        <v>8324</v>
      </c>
      <c r="U936" t="s">
        <v>8327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8">
        <f t="shared" si="74"/>
        <v>42368.125335648147</v>
      </c>
      <c r="L937">
        <f t="shared" si="73"/>
        <v>2015</v>
      </c>
      <c r="M937" s="8">
        <f t="shared" si="75"/>
        <v>42398.125335648147</v>
      </c>
      <c r="N937" t="b">
        <v>0</v>
      </c>
      <c r="O937">
        <v>2</v>
      </c>
      <c r="P937" t="b">
        <v>0</v>
      </c>
      <c r="Q937" t="s">
        <v>8278</v>
      </c>
      <c r="R937">
        <f t="shared" si="71"/>
        <v>1</v>
      </c>
      <c r="S937">
        <f t="shared" si="72"/>
        <v>25</v>
      </c>
      <c r="T937" t="s">
        <v>8324</v>
      </c>
      <c r="U937" t="s">
        <v>8327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8">
        <f t="shared" si="74"/>
        <v>40882.815844907404</v>
      </c>
      <c r="L938">
        <f t="shared" si="73"/>
        <v>2011</v>
      </c>
      <c r="M938" s="8">
        <f t="shared" si="75"/>
        <v>40926.625</v>
      </c>
      <c r="N938" t="b">
        <v>0</v>
      </c>
      <c r="O938">
        <v>0</v>
      </c>
      <c r="P938" t="b">
        <v>0</v>
      </c>
      <c r="Q938" t="s">
        <v>8278</v>
      </c>
      <c r="R938">
        <f t="shared" si="71"/>
        <v>0</v>
      </c>
      <c r="S938" t="e">
        <f t="shared" si="72"/>
        <v>#DIV/0!</v>
      </c>
      <c r="T938" t="s">
        <v>8324</v>
      </c>
      <c r="U938" t="s">
        <v>8327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8">
        <f t="shared" si="74"/>
        <v>41551.589780092589</v>
      </c>
      <c r="L939">
        <f t="shared" si="73"/>
        <v>2013</v>
      </c>
      <c r="M939" s="8">
        <f t="shared" si="75"/>
        <v>41581.631446759253</v>
      </c>
      <c r="N939" t="b">
        <v>0</v>
      </c>
      <c r="O939">
        <v>2</v>
      </c>
      <c r="P939" t="b">
        <v>0</v>
      </c>
      <c r="Q939" t="s">
        <v>8278</v>
      </c>
      <c r="R939">
        <f t="shared" si="71"/>
        <v>1</v>
      </c>
      <c r="S939">
        <f t="shared" si="72"/>
        <v>20</v>
      </c>
      <c r="T939" t="s">
        <v>8324</v>
      </c>
      <c r="U939" t="s">
        <v>8327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8">
        <f t="shared" si="74"/>
        <v>41124.27138888889</v>
      </c>
      <c r="L940">
        <f t="shared" si="73"/>
        <v>2012</v>
      </c>
      <c r="M940" s="8">
        <f t="shared" si="75"/>
        <v>41154.27138888889</v>
      </c>
      <c r="N940" t="b">
        <v>0</v>
      </c>
      <c r="O940">
        <v>1</v>
      </c>
      <c r="P940" t="b">
        <v>0</v>
      </c>
      <c r="Q940" t="s">
        <v>8278</v>
      </c>
      <c r="R940">
        <f t="shared" si="71"/>
        <v>0</v>
      </c>
      <c r="S940">
        <f t="shared" si="72"/>
        <v>25</v>
      </c>
      <c r="T940" t="s">
        <v>8324</v>
      </c>
      <c r="U940" t="s">
        <v>8327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8">
        <f t="shared" si="74"/>
        <v>41416.554837962962</v>
      </c>
      <c r="L941">
        <f t="shared" si="73"/>
        <v>2013</v>
      </c>
      <c r="M941" s="8">
        <f t="shared" si="75"/>
        <v>41455.623611111107</v>
      </c>
      <c r="N941" t="b">
        <v>0</v>
      </c>
      <c r="O941">
        <v>2</v>
      </c>
      <c r="P941" t="b">
        <v>0</v>
      </c>
      <c r="Q941" t="s">
        <v>8278</v>
      </c>
      <c r="R941">
        <f t="shared" si="71"/>
        <v>1</v>
      </c>
      <c r="S941">
        <f t="shared" si="72"/>
        <v>20</v>
      </c>
      <c r="T941" t="s">
        <v>8324</v>
      </c>
      <c r="U941" t="s">
        <v>8327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8">
        <f t="shared" si="74"/>
        <v>42181.800069444442</v>
      </c>
      <c r="L942">
        <f t="shared" si="73"/>
        <v>2015</v>
      </c>
      <c r="M942" s="8">
        <f t="shared" si="75"/>
        <v>42226.800069444442</v>
      </c>
      <c r="N942" t="b">
        <v>0</v>
      </c>
      <c r="O942">
        <v>14</v>
      </c>
      <c r="P942" t="b">
        <v>0</v>
      </c>
      <c r="Q942" t="s">
        <v>8273</v>
      </c>
      <c r="R942">
        <f t="shared" si="71"/>
        <v>17</v>
      </c>
      <c r="S942">
        <f t="shared" si="72"/>
        <v>110.28571428571429</v>
      </c>
      <c r="T942" t="s">
        <v>8318</v>
      </c>
      <c r="U942" t="s">
        <v>8320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8">
        <f t="shared" si="74"/>
        <v>42745.888252314813</v>
      </c>
      <c r="L943">
        <f t="shared" si="73"/>
        <v>2017</v>
      </c>
      <c r="M943" s="8">
        <f t="shared" si="75"/>
        <v>42775.888252314813</v>
      </c>
      <c r="N943" t="b">
        <v>0</v>
      </c>
      <c r="O943">
        <v>31</v>
      </c>
      <c r="P943" t="b">
        <v>0</v>
      </c>
      <c r="Q943" t="s">
        <v>8273</v>
      </c>
      <c r="R943">
        <f t="shared" si="71"/>
        <v>2</v>
      </c>
      <c r="S943">
        <f t="shared" si="72"/>
        <v>37.451612903225808</v>
      </c>
      <c r="T943" t="s">
        <v>8318</v>
      </c>
      <c r="U943" t="s">
        <v>8320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8">
        <f t="shared" si="74"/>
        <v>42382.634953703702</v>
      </c>
      <c r="L944">
        <f t="shared" si="73"/>
        <v>2016</v>
      </c>
      <c r="M944" s="8">
        <f t="shared" si="75"/>
        <v>42418.634953703702</v>
      </c>
      <c r="N944" t="b">
        <v>0</v>
      </c>
      <c r="O944">
        <v>16</v>
      </c>
      <c r="P944" t="b">
        <v>0</v>
      </c>
      <c r="Q944" t="s">
        <v>8273</v>
      </c>
      <c r="R944">
        <f t="shared" si="71"/>
        <v>9</v>
      </c>
      <c r="S944">
        <f t="shared" si="72"/>
        <v>41.75</v>
      </c>
      <c r="T944" t="s">
        <v>8318</v>
      </c>
      <c r="U944" t="s">
        <v>8320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8">
        <f t="shared" si="74"/>
        <v>42673.459548611114</v>
      </c>
      <c r="L945">
        <f t="shared" si="73"/>
        <v>2016</v>
      </c>
      <c r="M945" s="8">
        <f t="shared" si="75"/>
        <v>42703.501215277771</v>
      </c>
      <c r="N945" t="b">
        <v>0</v>
      </c>
      <c r="O945">
        <v>12</v>
      </c>
      <c r="P945" t="b">
        <v>0</v>
      </c>
      <c r="Q945" t="s">
        <v>8273</v>
      </c>
      <c r="R945">
        <f t="shared" si="71"/>
        <v>10</v>
      </c>
      <c r="S945">
        <f t="shared" si="72"/>
        <v>24.083333333333332</v>
      </c>
      <c r="T945" t="s">
        <v>8318</v>
      </c>
      <c r="U945" t="s">
        <v>8320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8">
        <f t="shared" si="74"/>
        <v>42444.375578703701</v>
      </c>
      <c r="L946">
        <f t="shared" si="73"/>
        <v>2016</v>
      </c>
      <c r="M946" s="8">
        <f t="shared" si="75"/>
        <v>42478.374999999993</v>
      </c>
      <c r="N946" t="b">
        <v>0</v>
      </c>
      <c r="O946">
        <v>96</v>
      </c>
      <c r="P946" t="b">
        <v>0</v>
      </c>
      <c r="Q946" t="s">
        <v>8273</v>
      </c>
      <c r="R946">
        <f t="shared" si="71"/>
        <v>13</v>
      </c>
      <c r="S946">
        <f t="shared" si="72"/>
        <v>69.40625</v>
      </c>
      <c r="T946" t="s">
        <v>8318</v>
      </c>
      <c r="U946" t="s">
        <v>8320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8">
        <f t="shared" si="74"/>
        <v>42732.66465277777</v>
      </c>
      <c r="L947">
        <f t="shared" si="73"/>
        <v>2016</v>
      </c>
      <c r="M947" s="8">
        <f t="shared" si="75"/>
        <v>42784.790972222218</v>
      </c>
      <c r="N947" t="b">
        <v>0</v>
      </c>
      <c r="O947">
        <v>16</v>
      </c>
      <c r="P947" t="b">
        <v>0</v>
      </c>
      <c r="Q947" t="s">
        <v>8273</v>
      </c>
      <c r="R947">
        <f t="shared" si="71"/>
        <v>2</v>
      </c>
      <c r="S947">
        <f t="shared" si="72"/>
        <v>155.25</v>
      </c>
      <c r="T947" t="s">
        <v>8318</v>
      </c>
      <c r="U947" t="s">
        <v>8320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8">
        <f t="shared" si="74"/>
        <v>42592.542222222219</v>
      </c>
      <c r="L948">
        <f t="shared" si="73"/>
        <v>2016</v>
      </c>
      <c r="M948" s="8">
        <f t="shared" si="75"/>
        <v>42622.542222222219</v>
      </c>
      <c r="N948" t="b">
        <v>0</v>
      </c>
      <c r="O948">
        <v>5</v>
      </c>
      <c r="P948" t="b">
        <v>0</v>
      </c>
      <c r="Q948" t="s">
        <v>8273</v>
      </c>
      <c r="R948">
        <f t="shared" si="71"/>
        <v>2</v>
      </c>
      <c r="S948">
        <f t="shared" si="72"/>
        <v>57.2</v>
      </c>
      <c r="T948" t="s">
        <v>8318</v>
      </c>
      <c r="U948" t="s">
        <v>8320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8">
        <f t="shared" si="74"/>
        <v>42491.57298611111</v>
      </c>
      <c r="L949">
        <f t="shared" si="73"/>
        <v>2016</v>
      </c>
      <c r="M949" s="8">
        <f t="shared" si="75"/>
        <v>42551.57298611111</v>
      </c>
      <c r="N949" t="b">
        <v>0</v>
      </c>
      <c r="O949">
        <v>0</v>
      </c>
      <c r="P949" t="b">
        <v>0</v>
      </c>
      <c r="Q949" t="s">
        <v>8273</v>
      </c>
      <c r="R949">
        <f t="shared" si="71"/>
        <v>0</v>
      </c>
      <c r="S949" t="e">
        <f t="shared" si="72"/>
        <v>#DIV/0!</v>
      </c>
      <c r="T949" t="s">
        <v>8318</v>
      </c>
      <c r="U949" t="s">
        <v>8320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8">
        <f t="shared" si="74"/>
        <v>42411.619953703703</v>
      </c>
      <c r="L950">
        <f t="shared" si="73"/>
        <v>2016</v>
      </c>
      <c r="M950" s="8">
        <f t="shared" si="75"/>
        <v>42441.619953703703</v>
      </c>
      <c r="N950" t="b">
        <v>0</v>
      </c>
      <c r="O950">
        <v>8</v>
      </c>
      <c r="P950" t="b">
        <v>0</v>
      </c>
      <c r="Q950" t="s">
        <v>8273</v>
      </c>
      <c r="R950">
        <f t="shared" si="71"/>
        <v>12</v>
      </c>
      <c r="S950">
        <f t="shared" si="72"/>
        <v>60</v>
      </c>
      <c r="T950" t="s">
        <v>8318</v>
      </c>
      <c r="U950" t="s">
        <v>8320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8">
        <f t="shared" si="74"/>
        <v>42360.835370370369</v>
      </c>
      <c r="L951">
        <f t="shared" si="73"/>
        <v>2015</v>
      </c>
      <c r="M951" s="8">
        <f t="shared" si="75"/>
        <v>42420.835370370369</v>
      </c>
      <c r="N951" t="b">
        <v>0</v>
      </c>
      <c r="O951">
        <v>7</v>
      </c>
      <c r="P951" t="b">
        <v>0</v>
      </c>
      <c r="Q951" t="s">
        <v>8273</v>
      </c>
      <c r="R951">
        <f t="shared" si="71"/>
        <v>1</v>
      </c>
      <c r="S951">
        <f t="shared" si="72"/>
        <v>39</v>
      </c>
      <c r="T951" t="s">
        <v>8318</v>
      </c>
      <c r="U951" t="s">
        <v>8320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8">
        <f t="shared" si="74"/>
        <v>42356.54237268518</v>
      </c>
      <c r="L952">
        <f t="shared" si="73"/>
        <v>2015</v>
      </c>
      <c r="M952" s="8">
        <f t="shared" si="75"/>
        <v>42386.54237268518</v>
      </c>
      <c r="N952" t="b">
        <v>0</v>
      </c>
      <c r="O952">
        <v>24</v>
      </c>
      <c r="P952" t="b">
        <v>0</v>
      </c>
      <c r="Q952" t="s">
        <v>8273</v>
      </c>
      <c r="R952">
        <f t="shared" si="71"/>
        <v>28</v>
      </c>
      <c r="S952">
        <f t="shared" si="72"/>
        <v>58.416666666666664</v>
      </c>
      <c r="T952" t="s">
        <v>8318</v>
      </c>
      <c r="U952" t="s">
        <v>8320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8">
        <f t="shared" si="74"/>
        <v>42480.445277777777</v>
      </c>
      <c r="L953">
        <f t="shared" si="73"/>
        <v>2016</v>
      </c>
      <c r="M953" s="8">
        <f t="shared" si="75"/>
        <v>42525.445277777777</v>
      </c>
      <c r="N953" t="b">
        <v>0</v>
      </c>
      <c r="O953">
        <v>121</v>
      </c>
      <c r="P953" t="b">
        <v>0</v>
      </c>
      <c r="Q953" t="s">
        <v>8273</v>
      </c>
      <c r="R953">
        <f t="shared" si="71"/>
        <v>38</v>
      </c>
      <c r="S953">
        <f t="shared" si="72"/>
        <v>158.63636363636363</v>
      </c>
      <c r="T953" t="s">
        <v>8318</v>
      </c>
      <c r="U953" t="s">
        <v>8320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8">
        <f t="shared" si="74"/>
        <v>42662.405231481483</v>
      </c>
      <c r="L954">
        <f t="shared" si="73"/>
        <v>2016</v>
      </c>
      <c r="M954" s="8">
        <f t="shared" si="75"/>
        <v>42692.44689814814</v>
      </c>
      <c r="N954" t="b">
        <v>0</v>
      </c>
      <c r="O954">
        <v>196</v>
      </c>
      <c r="P954" t="b">
        <v>0</v>
      </c>
      <c r="Q954" t="s">
        <v>8273</v>
      </c>
      <c r="R954">
        <f t="shared" si="71"/>
        <v>40</v>
      </c>
      <c r="S954">
        <f t="shared" si="72"/>
        <v>99.857142857142861</v>
      </c>
      <c r="T954" t="s">
        <v>8318</v>
      </c>
      <c r="U954" t="s">
        <v>8320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8">
        <f t="shared" si="74"/>
        <v>41998.956006944441</v>
      </c>
      <c r="L955">
        <f t="shared" si="73"/>
        <v>2014</v>
      </c>
      <c r="M955" s="8">
        <f t="shared" si="75"/>
        <v>42028.956006944441</v>
      </c>
      <c r="N955" t="b">
        <v>0</v>
      </c>
      <c r="O955">
        <v>5</v>
      </c>
      <c r="P955" t="b">
        <v>0</v>
      </c>
      <c r="Q955" t="s">
        <v>8273</v>
      </c>
      <c r="R955">
        <f t="shared" si="71"/>
        <v>1</v>
      </c>
      <c r="S955">
        <f t="shared" si="72"/>
        <v>25.2</v>
      </c>
      <c r="T955" t="s">
        <v>8318</v>
      </c>
      <c r="U955" t="s">
        <v>8320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8">
        <f t="shared" si="74"/>
        <v>42194.625451388885</v>
      </c>
      <c r="L956">
        <f t="shared" si="73"/>
        <v>2015</v>
      </c>
      <c r="M956" s="8">
        <f t="shared" si="75"/>
        <v>42236.625451388885</v>
      </c>
      <c r="N956" t="b">
        <v>0</v>
      </c>
      <c r="O956">
        <v>73</v>
      </c>
      <c r="P956" t="b">
        <v>0</v>
      </c>
      <c r="Q956" t="s">
        <v>8273</v>
      </c>
      <c r="R956">
        <f t="shared" si="71"/>
        <v>43</v>
      </c>
      <c r="S956">
        <f t="shared" si="72"/>
        <v>89.191780821917803</v>
      </c>
      <c r="T956" t="s">
        <v>8318</v>
      </c>
      <c r="U956" t="s">
        <v>8320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8">
        <f t="shared" si="74"/>
        <v>42586.086805555555</v>
      </c>
      <c r="L957">
        <f t="shared" si="73"/>
        <v>2016</v>
      </c>
      <c r="M957" s="8">
        <f t="shared" si="75"/>
        <v>42626.086805555555</v>
      </c>
      <c r="N957" t="b">
        <v>0</v>
      </c>
      <c r="O957">
        <v>93</v>
      </c>
      <c r="P957" t="b">
        <v>0</v>
      </c>
      <c r="Q957" t="s">
        <v>8273</v>
      </c>
      <c r="R957">
        <f t="shared" si="71"/>
        <v>6</v>
      </c>
      <c r="S957">
        <f t="shared" si="72"/>
        <v>182.6236559139785</v>
      </c>
      <c r="T957" t="s">
        <v>8318</v>
      </c>
      <c r="U957" t="s">
        <v>8320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8">
        <f t="shared" si="74"/>
        <v>42060.705543981479</v>
      </c>
      <c r="L958">
        <f t="shared" si="73"/>
        <v>2015</v>
      </c>
      <c r="M958" s="8">
        <f t="shared" si="75"/>
        <v>42120.663877314808</v>
      </c>
      <c r="N958" t="b">
        <v>0</v>
      </c>
      <c r="O958">
        <v>17</v>
      </c>
      <c r="P958" t="b">
        <v>0</v>
      </c>
      <c r="Q958" t="s">
        <v>8273</v>
      </c>
      <c r="R958">
        <f t="shared" si="71"/>
        <v>2</v>
      </c>
      <c r="S958">
        <f t="shared" si="72"/>
        <v>50.647058823529413</v>
      </c>
      <c r="T958" t="s">
        <v>8318</v>
      </c>
      <c r="U958" t="s">
        <v>8320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8">
        <f t="shared" si="74"/>
        <v>42660.344131944446</v>
      </c>
      <c r="L959">
        <f t="shared" si="73"/>
        <v>2016</v>
      </c>
      <c r="M959" s="8">
        <f t="shared" si="75"/>
        <v>42691.385798611103</v>
      </c>
      <c r="N959" t="b">
        <v>0</v>
      </c>
      <c r="O959">
        <v>7</v>
      </c>
      <c r="P959" t="b">
        <v>0</v>
      </c>
      <c r="Q959" t="s">
        <v>8273</v>
      </c>
      <c r="R959">
        <f t="shared" si="71"/>
        <v>2</v>
      </c>
      <c r="S959">
        <f t="shared" si="72"/>
        <v>33.285714285714285</v>
      </c>
      <c r="T959" t="s">
        <v>8318</v>
      </c>
      <c r="U959" t="s">
        <v>8320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8">
        <f t="shared" si="74"/>
        <v>42082.594479166662</v>
      </c>
      <c r="L960">
        <f t="shared" si="73"/>
        <v>2015</v>
      </c>
      <c r="M960" s="8">
        <f t="shared" si="75"/>
        <v>42103.999305555553</v>
      </c>
      <c r="N960" t="b">
        <v>0</v>
      </c>
      <c r="O960">
        <v>17</v>
      </c>
      <c r="P960" t="b">
        <v>0</v>
      </c>
      <c r="Q960" t="s">
        <v>8273</v>
      </c>
      <c r="R960">
        <f t="shared" si="71"/>
        <v>11</v>
      </c>
      <c r="S960">
        <f t="shared" si="72"/>
        <v>51.823529411764703</v>
      </c>
      <c r="T960" t="s">
        <v>8318</v>
      </c>
      <c r="U960" t="s">
        <v>8320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8">
        <f t="shared" si="74"/>
        <v>41992.96603009259</v>
      </c>
      <c r="L961">
        <f t="shared" si="73"/>
        <v>2014</v>
      </c>
      <c r="M961" s="8">
        <f t="shared" si="75"/>
        <v>42022.96603009259</v>
      </c>
      <c r="N961" t="b">
        <v>0</v>
      </c>
      <c r="O961">
        <v>171</v>
      </c>
      <c r="P961" t="b">
        <v>0</v>
      </c>
      <c r="Q961" t="s">
        <v>8273</v>
      </c>
      <c r="R961">
        <f t="shared" si="71"/>
        <v>39</v>
      </c>
      <c r="S961">
        <f t="shared" si="72"/>
        <v>113.62573099415205</v>
      </c>
      <c r="T961" t="s">
        <v>8318</v>
      </c>
      <c r="U961" t="s">
        <v>8320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8">
        <f t="shared" si="74"/>
        <v>42766.41846064815</v>
      </c>
      <c r="L962">
        <f t="shared" si="73"/>
        <v>2017</v>
      </c>
      <c r="M962" s="8">
        <f t="shared" si="75"/>
        <v>42808.376793981479</v>
      </c>
      <c r="N962" t="b">
        <v>0</v>
      </c>
      <c r="O962">
        <v>188</v>
      </c>
      <c r="P962" t="b">
        <v>0</v>
      </c>
      <c r="Q962" t="s">
        <v>8273</v>
      </c>
      <c r="R962">
        <f t="shared" ref="R962:R1025" si="76">ROUND(E962/D962*100,0)</f>
        <v>46</v>
      </c>
      <c r="S962">
        <f t="shared" ref="S962:S1025" si="77">E962/O962</f>
        <v>136.46276595744681</v>
      </c>
      <c r="T962" t="s">
        <v>8318</v>
      </c>
      <c r="U962" t="s">
        <v>8320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8">
        <f t="shared" si="74"/>
        <v>42740.485358796293</v>
      </c>
      <c r="L963">
        <f t="shared" ref="L963:L1026" si="78">YEAR(K963)</f>
        <v>2017</v>
      </c>
      <c r="M963" s="8">
        <f t="shared" si="75"/>
        <v>42786.583333333336</v>
      </c>
      <c r="N963" t="b">
        <v>0</v>
      </c>
      <c r="O963">
        <v>110</v>
      </c>
      <c r="P963" t="b">
        <v>0</v>
      </c>
      <c r="Q963" t="s">
        <v>8273</v>
      </c>
      <c r="R963">
        <f t="shared" si="76"/>
        <v>42</v>
      </c>
      <c r="S963">
        <f t="shared" si="77"/>
        <v>364.35454545454547</v>
      </c>
      <c r="T963" t="s">
        <v>8318</v>
      </c>
      <c r="U963" t="s">
        <v>8320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8">
        <f t="shared" si="74"/>
        <v>42373.504085648143</v>
      </c>
      <c r="L964">
        <f t="shared" si="78"/>
        <v>2016</v>
      </c>
      <c r="M964" s="8">
        <f t="shared" si="75"/>
        <v>42411.504085648143</v>
      </c>
      <c r="N964" t="b">
        <v>0</v>
      </c>
      <c r="O964">
        <v>37</v>
      </c>
      <c r="P964" t="b">
        <v>0</v>
      </c>
      <c r="Q964" t="s">
        <v>8273</v>
      </c>
      <c r="R964">
        <f t="shared" si="76"/>
        <v>28</v>
      </c>
      <c r="S964">
        <f t="shared" si="77"/>
        <v>19.243243243243242</v>
      </c>
      <c r="T964" t="s">
        <v>8318</v>
      </c>
      <c r="U964" t="s">
        <v>8320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8">
        <f t="shared" ref="K965:K1028" si="79">(J965/86400)+25569+(-5/24)</f>
        <v>42625.427303240744</v>
      </c>
      <c r="L965">
        <f t="shared" si="78"/>
        <v>2016</v>
      </c>
      <c r="M965" s="8">
        <f t="shared" si="75"/>
        <v>42660.427303240744</v>
      </c>
      <c r="N965" t="b">
        <v>0</v>
      </c>
      <c r="O965">
        <v>9</v>
      </c>
      <c r="P965" t="b">
        <v>0</v>
      </c>
      <c r="Q965" t="s">
        <v>8273</v>
      </c>
      <c r="R965">
        <f t="shared" si="76"/>
        <v>1</v>
      </c>
      <c r="S965">
        <f t="shared" si="77"/>
        <v>41.888888888888886</v>
      </c>
      <c r="T965" t="s">
        <v>8318</v>
      </c>
      <c r="U965" t="s">
        <v>8320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8">
        <f t="shared" si="79"/>
        <v>42208.420358796291</v>
      </c>
      <c r="L966">
        <f t="shared" si="78"/>
        <v>2015</v>
      </c>
      <c r="M966" s="8">
        <f t="shared" si="75"/>
        <v>42248.420358796291</v>
      </c>
      <c r="N966" t="b">
        <v>0</v>
      </c>
      <c r="O966">
        <v>29</v>
      </c>
      <c r="P966" t="b">
        <v>0</v>
      </c>
      <c r="Q966" t="s">
        <v>8273</v>
      </c>
      <c r="R966">
        <f t="shared" si="76"/>
        <v>1</v>
      </c>
      <c r="S966">
        <f t="shared" si="77"/>
        <v>30.310344827586206</v>
      </c>
      <c r="T966" t="s">
        <v>8318</v>
      </c>
      <c r="U966" t="s">
        <v>8320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8">
        <f t="shared" si="79"/>
        <v>42636.808402777773</v>
      </c>
      <c r="L967">
        <f t="shared" si="78"/>
        <v>2016</v>
      </c>
      <c r="M967" s="8">
        <f t="shared" si="75"/>
        <v>42668.957638888889</v>
      </c>
      <c r="N967" t="b">
        <v>0</v>
      </c>
      <c r="O967">
        <v>6</v>
      </c>
      <c r="P967" t="b">
        <v>0</v>
      </c>
      <c r="Q967" t="s">
        <v>8273</v>
      </c>
      <c r="R967">
        <f t="shared" si="76"/>
        <v>1</v>
      </c>
      <c r="S967">
        <f t="shared" si="77"/>
        <v>49.666666666666664</v>
      </c>
      <c r="T967" t="s">
        <v>8318</v>
      </c>
      <c r="U967" t="s">
        <v>8320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8">
        <f t="shared" si="79"/>
        <v>42619.427453703705</v>
      </c>
      <c r="L968">
        <f t="shared" si="78"/>
        <v>2016</v>
      </c>
      <c r="M968" s="8">
        <f t="shared" si="75"/>
        <v>42649.427453703705</v>
      </c>
      <c r="N968" t="b">
        <v>0</v>
      </c>
      <c r="O968">
        <v>30</v>
      </c>
      <c r="P968" t="b">
        <v>0</v>
      </c>
      <c r="Q968" t="s">
        <v>8273</v>
      </c>
      <c r="R968">
        <f t="shared" si="76"/>
        <v>15</v>
      </c>
      <c r="S968">
        <f t="shared" si="77"/>
        <v>59.2</v>
      </c>
      <c r="T968" t="s">
        <v>8318</v>
      </c>
      <c r="U968" t="s">
        <v>8320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8">
        <f t="shared" si="79"/>
        <v>42422.045995370368</v>
      </c>
      <c r="L969">
        <f t="shared" si="78"/>
        <v>2016</v>
      </c>
      <c r="M969" s="8">
        <f t="shared" si="75"/>
        <v>42482.004328703704</v>
      </c>
      <c r="N969" t="b">
        <v>0</v>
      </c>
      <c r="O969">
        <v>81</v>
      </c>
      <c r="P969" t="b">
        <v>0</v>
      </c>
      <c r="Q969" t="s">
        <v>8273</v>
      </c>
      <c r="R969">
        <f t="shared" si="76"/>
        <v>18</v>
      </c>
      <c r="S969">
        <f t="shared" si="77"/>
        <v>43.97530864197531</v>
      </c>
      <c r="T969" t="s">
        <v>8318</v>
      </c>
      <c r="U969" t="s">
        <v>8320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8">
        <f t="shared" si="79"/>
        <v>41836.639282407406</v>
      </c>
      <c r="L970">
        <f t="shared" si="78"/>
        <v>2014</v>
      </c>
      <c r="M970" s="8">
        <f t="shared" si="75"/>
        <v>41866.639282407406</v>
      </c>
      <c r="N970" t="b">
        <v>0</v>
      </c>
      <c r="O970">
        <v>4</v>
      </c>
      <c r="P970" t="b">
        <v>0</v>
      </c>
      <c r="Q970" t="s">
        <v>8273</v>
      </c>
      <c r="R970">
        <f t="shared" si="76"/>
        <v>1</v>
      </c>
      <c r="S970">
        <f t="shared" si="77"/>
        <v>26.5</v>
      </c>
      <c r="T970" t="s">
        <v>8318</v>
      </c>
      <c r="U970" t="s">
        <v>8320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8">
        <f t="shared" si="79"/>
        <v>42742.094988425924</v>
      </c>
      <c r="L971">
        <f t="shared" si="78"/>
        <v>2017</v>
      </c>
      <c r="M971" s="8">
        <f t="shared" si="75"/>
        <v>42775.094988425924</v>
      </c>
      <c r="N971" t="b">
        <v>0</v>
      </c>
      <c r="O971">
        <v>11</v>
      </c>
      <c r="P971" t="b">
        <v>0</v>
      </c>
      <c r="Q971" t="s">
        <v>8273</v>
      </c>
      <c r="R971">
        <f t="shared" si="76"/>
        <v>47</v>
      </c>
      <c r="S971">
        <f t="shared" si="77"/>
        <v>1272.7272727272727</v>
      </c>
      <c r="T971" t="s">
        <v>8318</v>
      </c>
      <c r="U971" t="s">
        <v>8320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8">
        <f t="shared" si="79"/>
        <v>42721.012187499997</v>
      </c>
      <c r="L972">
        <f t="shared" si="78"/>
        <v>2016</v>
      </c>
      <c r="M972" s="8">
        <f t="shared" si="75"/>
        <v>42757.999305555553</v>
      </c>
      <c r="N972" t="b">
        <v>0</v>
      </c>
      <c r="O972">
        <v>14</v>
      </c>
      <c r="P972" t="b">
        <v>0</v>
      </c>
      <c r="Q972" t="s">
        <v>8273</v>
      </c>
      <c r="R972">
        <f t="shared" si="76"/>
        <v>46</v>
      </c>
      <c r="S972">
        <f t="shared" si="77"/>
        <v>164</v>
      </c>
      <c r="T972" t="s">
        <v>8318</v>
      </c>
      <c r="U972" t="s">
        <v>8320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8">
        <f t="shared" si="79"/>
        <v>42111.500694444439</v>
      </c>
      <c r="L973">
        <f t="shared" si="78"/>
        <v>2015</v>
      </c>
      <c r="M973" s="8">
        <f t="shared" ref="M973:M1036" si="80">(I973/86400)+25569+(-5/24)</f>
        <v>42156.500694444439</v>
      </c>
      <c r="N973" t="b">
        <v>0</v>
      </c>
      <c r="O973">
        <v>5</v>
      </c>
      <c r="P973" t="b">
        <v>0</v>
      </c>
      <c r="Q973" t="s">
        <v>8273</v>
      </c>
      <c r="R973">
        <f t="shared" si="76"/>
        <v>0</v>
      </c>
      <c r="S973">
        <f t="shared" si="77"/>
        <v>45.2</v>
      </c>
      <c r="T973" t="s">
        <v>8318</v>
      </c>
      <c r="U973" t="s">
        <v>8320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8">
        <f t="shared" si="79"/>
        <v>41856.657384259255</v>
      </c>
      <c r="L974">
        <f t="shared" si="78"/>
        <v>2014</v>
      </c>
      <c r="M974" s="8">
        <f t="shared" si="80"/>
        <v>41886.082638888889</v>
      </c>
      <c r="N974" t="b">
        <v>0</v>
      </c>
      <c r="O974">
        <v>45</v>
      </c>
      <c r="P974" t="b">
        <v>0</v>
      </c>
      <c r="Q974" t="s">
        <v>8273</v>
      </c>
      <c r="R974">
        <f t="shared" si="76"/>
        <v>35</v>
      </c>
      <c r="S974">
        <f t="shared" si="77"/>
        <v>153.88888888888889</v>
      </c>
      <c r="T974" t="s">
        <v>8318</v>
      </c>
      <c r="U974" t="s">
        <v>8320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8">
        <f t="shared" si="79"/>
        <v>42256.806631944441</v>
      </c>
      <c r="L975">
        <f t="shared" si="78"/>
        <v>2015</v>
      </c>
      <c r="M975" s="8">
        <f t="shared" si="80"/>
        <v>42316.848298611112</v>
      </c>
      <c r="N975" t="b">
        <v>0</v>
      </c>
      <c r="O975">
        <v>8</v>
      </c>
      <c r="P975" t="b">
        <v>0</v>
      </c>
      <c r="Q975" t="s">
        <v>8273</v>
      </c>
      <c r="R975">
        <f t="shared" si="76"/>
        <v>2</v>
      </c>
      <c r="S975">
        <f t="shared" si="77"/>
        <v>51.375</v>
      </c>
      <c r="T975" t="s">
        <v>8318</v>
      </c>
      <c r="U975" t="s">
        <v>8320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8">
        <f t="shared" si="79"/>
        <v>42424.541157407402</v>
      </c>
      <c r="L976">
        <f t="shared" si="78"/>
        <v>2016</v>
      </c>
      <c r="M976" s="8">
        <f t="shared" si="80"/>
        <v>42454.499490740738</v>
      </c>
      <c r="N976" t="b">
        <v>0</v>
      </c>
      <c r="O976">
        <v>3</v>
      </c>
      <c r="P976" t="b">
        <v>0</v>
      </c>
      <c r="Q976" t="s">
        <v>8273</v>
      </c>
      <c r="R976">
        <f t="shared" si="76"/>
        <v>1</v>
      </c>
      <c r="S976">
        <f t="shared" si="77"/>
        <v>93.333333333333329</v>
      </c>
      <c r="T976" t="s">
        <v>8318</v>
      </c>
      <c r="U976" t="s">
        <v>8320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8">
        <f t="shared" si="79"/>
        <v>42489.488252314812</v>
      </c>
      <c r="L977">
        <f t="shared" si="78"/>
        <v>2016</v>
      </c>
      <c r="M977" s="8">
        <f t="shared" si="80"/>
        <v>42549.488252314812</v>
      </c>
      <c r="N977" t="b">
        <v>0</v>
      </c>
      <c r="O977">
        <v>24</v>
      </c>
      <c r="P977" t="b">
        <v>0</v>
      </c>
      <c r="Q977" t="s">
        <v>8273</v>
      </c>
      <c r="R977">
        <f t="shared" si="76"/>
        <v>3</v>
      </c>
      <c r="S977">
        <f t="shared" si="77"/>
        <v>108.625</v>
      </c>
      <c r="T977" t="s">
        <v>8318</v>
      </c>
      <c r="U977" t="s">
        <v>8320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8">
        <f t="shared" si="79"/>
        <v>42184.850659722222</v>
      </c>
      <c r="L978">
        <f t="shared" si="78"/>
        <v>2015</v>
      </c>
      <c r="M978" s="8">
        <f t="shared" si="80"/>
        <v>42229.850659722222</v>
      </c>
      <c r="N978" t="b">
        <v>0</v>
      </c>
      <c r="O978">
        <v>18</v>
      </c>
      <c r="P978" t="b">
        <v>0</v>
      </c>
      <c r="Q978" t="s">
        <v>8273</v>
      </c>
      <c r="R978">
        <f t="shared" si="76"/>
        <v>2</v>
      </c>
      <c r="S978">
        <f t="shared" si="77"/>
        <v>160.5</v>
      </c>
      <c r="T978" t="s">
        <v>8318</v>
      </c>
      <c r="U978" t="s">
        <v>8320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8">
        <f t="shared" si="79"/>
        <v>42391.733761574076</v>
      </c>
      <c r="L979">
        <f t="shared" si="78"/>
        <v>2016</v>
      </c>
      <c r="M979" s="8">
        <f t="shared" si="80"/>
        <v>42421.733761574076</v>
      </c>
      <c r="N979" t="b">
        <v>0</v>
      </c>
      <c r="O979">
        <v>12</v>
      </c>
      <c r="P979" t="b">
        <v>0</v>
      </c>
      <c r="Q979" t="s">
        <v>8273</v>
      </c>
      <c r="R979">
        <f t="shared" si="76"/>
        <v>34</v>
      </c>
      <c r="S979">
        <f t="shared" si="77"/>
        <v>75.75</v>
      </c>
      <c r="T979" t="s">
        <v>8318</v>
      </c>
      <c r="U979" t="s">
        <v>8320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8">
        <f t="shared" si="79"/>
        <v>42395.100706018515</v>
      </c>
      <c r="L980">
        <f t="shared" si="78"/>
        <v>2016</v>
      </c>
      <c r="M980" s="8">
        <f t="shared" si="80"/>
        <v>42425.100706018515</v>
      </c>
      <c r="N980" t="b">
        <v>0</v>
      </c>
      <c r="O980">
        <v>123</v>
      </c>
      <c r="P980" t="b">
        <v>0</v>
      </c>
      <c r="Q980" t="s">
        <v>8273</v>
      </c>
      <c r="R980">
        <f t="shared" si="76"/>
        <v>56</v>
      </c>
      <c r="S980">
        <f t="shared" si="77"/>
        <v>790.83739837398377</v>
      </c>
      <c r="T980" t="s">
        <v>8318</v>
      </c>
      <c r="U980" t="s">
        <v>8320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8">
        <f t="shared" si="79"/>
        <v>42506.208657407406</v>
      </c>
      <c r="L981">
        <f t="shared" si="78"/>
        <v>2016</v>
      </c>
      <c r="M981" s="8">
        <f t="shared" si="80"/>
        <v>42541.582638888889</v>
      </c>
      <c r="N981" t="b">
        <v>0</v>
      </c>
      <c r="O981">
        <v>96</v>
      </c>
      <c r="P981" t="b">
        <v>0</v>
      </c>
      <c r="Q981" t="s">
        <v>8273</v>
      </c>
      <c r="R981">
        <f t="shared" si="76"/>
        <v>83</v>
      </c>
      <c r="S981">
        <f t="shared" si="77"/>
        <v>301.93916666666667</v>
      </c>
      <c r="T981" t="s">
        <v>8318</v>
      </c>
      <c r="U981" t="s">
        <v>8320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8">
        <f t="shared" si="79"/>
        <v>41928.695856481478</v>
      </c>
      <c r="L982">
        <f t="shared" si="78"/>
        <v>2014</v>
      </c>
      <c r="M982" s="8">
        <f t="shared" si="80"/>
        <v>41973.737523148149</v>
      </c>
      <c r="N982" t="b">
        <v>0</v>
      </c>
      <c r="O982">
        <v>31</v>
      </c>
      <c r="P982" t="b">
        <v>0</v>
      </c>
      <c r="Q982" t="s">
        <v>8273</v>
      </c>
      <c r="R982">
        <f t="shared" si="76"/>
        <v>15</v>
      </c>
      <c r="S982">
        <f t="shared" si="77"/>
        <v>47.935483870967744</v>
      </c>
      <c r="T982" t="s">
        <v>8318</v>
      </c>
      <c r="U982" t="s">
        <v>8320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8">
        <f t="shared" si="79"/>
        <v>41830.738680555551</v>
      </c>
      <c r="L983">
        <f t="shared" si="78"/>
        <v>2014</v>
      </c>
      <c r="M983" s="8">
        <f t="shared" si="80"/>
        <v>41860.738680555551</v>
      </c>
      <c r="N983" t="b">
        <v>0</v>
      </c>
      <c r="O983">
        <v>4</v>
      </c>
      <c r="P983" t="b">
        <v>0</v>
      </c>
      <c r="Q983" t="s">
        <v>8273</v>
      </c>
      <c r="R983">
        <f t="shared" si="76"/>
        <v>0</v>
      </c>
      <c r="S983">
        <f t="shared" si="77"/>
        <v>2.75</v>
      </c>
      <c r="T983" t="s">
        <v>8318</v>
      </c>
      <c r="U983" t="s">
        <v>8320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8">
        <f t="shared" si="79"/>
        <v>42615.544976851852</v>
      </c>
      <c r="L984">
        <f t="shared" si="78"/>
        <v>2016</v>
      </c>
      <c r="M984" s="8">
        <f t="shared" si="80"/>
        <v>42645.544976851852</v>
      </c>
      <c r="N984" t="b">
        <v>0</v>
      </c>
      <c r="O984">
        <v>3</v>
      </c>
      <c r="P984" t="b">
        <v>0</v>
      </c>
      <c r="Q984" t="s">
        <v>8273</v>
      </c>
      <c r="R984">
        <f t="shared" si="76"/>
        <v>0</v>
      </c>
      <c r="S984">
        <f t="shared" si="77"/>
        <v>1</v>
      </c>
      <c r="T984" t="s">
        <v>8318</v>
      </c>
      <c r="U984" t="s">
        <v>8320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8">
        <f t="shared" si="79"/>
        <v>42574.459317129622</v>
      </c>
      <c r="L985">
        <f t="shared" si="78"/>
        <v>2016</v>
      </c>
      <c r="M985" s="8">
        <f t="shared" si="80"/>
        <v>42605.662499999999</v>
      </c>
      <c r="N985" t="b">
        <v>0</v>
      </c>
      <c r="O985">
        <v>179</v>
      </c>
      <c r="P985" t="b">
        <v>0</v>
      </c>
      <c r="Q985" t="s">
        <v>8273</v>
      </c>
      <c r="R985">
        <f t="shared" si="76"/>
        <v>30</v>
      </c>
      <c r="S985">
        <f t="shared" si="77"/>
        <v>171.79329608938548</v>
      </c>
      <c r="T985" t="s">
        <v>8318</v>
      </c>
      <c r="U985" t="s">
        <v>8320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8">
        <f t="shared" si="79"/>
        <v>42060.907499999994</v>
      </c>
      <c r="L986">
        <f t="shared" si="78"/>
        <v>2015</v>
      </c>
      <c r="M986" s="8">
        <f t="shared" si="80"/>
        <v>42090.86583333333</v>
      </c>
      <c r="N986" t="b">
        <v>0</v>
      </c>
      <c r="O986">
        <v>3</v>
      </c>
      <c r="P986" t="b">
        <v>0</v>
      </c>
      <c r="Q986" t="s">
        <v>8273</v>
      </c>
      <c r="R986">
        <f t="shared" si="76"/>
        <v>1</v>
      </c>
      <c r="S986">
        <f t="shared" si="77"/>
        <v>35.333333333333336</v>
      </c>
      <c r="T986" t="s">
        <v>8318</v>
      </c>
      <c r="U986" t="s">
        <v>8320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8">
        <f t="shared" si="79"/>
        <v>42339.759375000001</v>
      </c>
      <c r="L987">
        <f t="shared" si="78"/>
        <v>2015</v>
      </c>
      <c r="M987" s="8">
        <f t="shared" si="80"/>
        <v>42369.749999999993</v>
      </c>
      <c r="N987" t="b">
        <v>0</v>
      </c>
      <c r="O987">
        <v>23</v>
      </c>
      <c r="P987" t="b">
        <v>0</v>
      </c>
      <c r="Q987" t="s">
        <v>8273</v>
      </c>
      <c r="R987">
        <f t="shared" si="76"/>
        <v>6</v>
      </c>
      <c r="S987">
        <f t="shared" si="77"/>
        <v>82.086956521739125</v>
      </c>
      <c r="T987" t="s">
        <v>8318</v>
      </c>
      <c r="U987" t="s">
        <v>8320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8">
        <f t="shared" si="79"/>
        <v>42324.559027777774</v>
      </c>
      <c r="L988">
        <f t="shared" si="78"/>
        <v>2015</v>
      </c>
      <c r="M988" s="8">
        <f t="shared" si="80"/>
        <v>42378.791666666664</v>
      </c>
      <c r="N988" t="b">
        <v>0</v>
      </c>
      <c r="O988">
        <v>23</v>
      </c>
      <c r="P988" t="b">
        <v>0</v>
      </c>
      <c r="Q988" t="s">
        <v>8273</v>
      </c>
      <c r="R988">
        <f t="shared" si="76"/>
        <v>13</v>
      </c>
      <c r="S988">
        <f t="shared" si="77"/>
        <v>110.8695652173913</v>
      </c>
      <c r="T988" t="s">
        <v>8318</v>
      </c>
      <c r="U988" t="s">
        <v>8320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8">
        <f t="shared" si="79"/>
        <v>41773.086226851847</v>
      </c>
      <c r="L989">
        <f t="shared" si="78"/>
        <v>2014</v>
      </c>
      <c r="M989" s="8">
        <f t="shared" si="80"/>
        <v>41813.086226851847</v>
      </c>
      <c r="N989" t="b">
        <v>0</v>
      </c>
      <c r="O989">
        <v>41</v>
      </c>
      <c r="P989" t="b">
        <v>0</v>
      </c>
      <c r="Q989" t="s">
        <v>8273</v>
      </c>
      <c r="R989">
        <f t="shared" si="76"/>
        <v>13</v>
      </c>
      <c r="S989">
        <f t="shared" si="77"/>
        <v>161.21951219512195</v>
      </c>
      <c r="T989" t="s">
        <v>8318</v>
      </c>
      <c r="U989" t="s">
        <v>8320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8">
        <f t="shared" si="79"/>
        <v>42614.148437499993</v>
      </c>
      <c r="L990">
        <f t="shared" si="78"/>
        <v>2016</v>
      </c>
      <c r="M990" s="8">
        <f t="shared" si="80"/>
        <v>42644.148437499993</v>
      </c>
      <c r="N990" t="b">
        <v>0</v>
      </c>
      <c r="O990">
        <v>0</v>
      </c>
      <c r="P990" t="b">
        <v>0</v>
      </c>
      <c r="Q990" t="s">
        <v>8273</v>
      </c>
      <c r="R990">
        <f t="shared" si="76"/>
        <v>0</v>
      </c>
      <c r="S990" t="e">
        <f t="shared" si="77"/>
        <v>#DIV/0!</v>
      </c>
      <c r="T990" t="s">
        <v>8318</v>
      </c>
      <c r="U990" t="s">
        <v>8320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8">
        <f t="shared" si="79"/>
        <v>42611.725636574069</v>
      </c>
      <c r="L991">
        <f t="shared" si="78"/>
        <v>2016</v>
      </c>
      <c r="M991" s="8">
        <f t="shared" si="80"/>
        <v>42641.725636574069</v>
      </c>
      <c r="N991" t="b">
        <v>0</v>
      </c>
      <c r="O991">
        <v>32</v>
      </c>
      <c r="P991" t="b">
        <v>0</v>
      </c>
      <c r="Q991" t="s">
        <v>8273</v>
      </c>
      <c r="R991">
        <f t="shared" si="76"/>
        <v>17</v>
      </c>
      <c r="S991">
        <f t="shared" si="77"/>
        <v>52.40625</v>
      </c>
      <c r="T991" t="s">
        <v>8318</v>
      </c>
      <c r="U991" t="s">
        <v>8320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8">
        <f t="shared" si="79"/>
        <v>41855.575972222221</v>
      </c>
      <c r="L992">
        <f t="shared" si="78"/>
        <v>2014</v>
      </c>
      <c r="M992" s="8">
        <f t="shared" si="80"/>
        <v>41885.575972222221</v>
      </c>
      <c r="N992" t="b">
        <v>0</v>
      </c>
      <c r="O992">
        <v>2</v>
      </c>
      <c r="P992" t="b">
        <v>0</v>
      </c>
      <c r="Q992" t="s">
        <v>8273</v>
      </c>
      <c r="R992">
        <f t="shared" si="76"/>
        <v>0</v>
      </c>
      <c r="S992">
        <f t="shared" si="77"/>
        <v>13</v>
      </c>
      <c r="T992" t="s">
        <v>8318</v>
      </c>
      <c r="U992" t="s">
        <v>8320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8">
        <f t="shared" si="79"/>
        <v>42538.548472222225</v>
      </c>
      <c r="L993">
        <f t="shared" si="78"/>
        <v>2016</v>
      </c>
      <c r="M993" s="8">
        <f t="shared" si="80"/>
        <v>42563.57708333333</v>
      </c>
      <c r="N993" t="b">
        <v>0</v>
      </c>
      <c r="O993">
        <v>7</v>
      </c>
      <c r="P993" t="b">
        <v>0</v>
      </c>
      <c r="Q993" t="s">
        <v>8273</v>
      </c>
      <c r="R993">
        <f t="shared" si="76"/>
        <v>4</v>
      </c>
      <c r="S993">
        <f t="shared" si="77"/>
        <v>30.285714285714285</v>
      </c>
      <c r="T993" t="s">
        <v>8318</v>
      </c>
      <c r="U993" t="s">
        <v>8320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8">
        <f t="shared" si="79"/>
        <v>42437.71665509259</v>
      </c>
      <c r="L994">
        <f t="shared" si="78"/>
        <v>2016</v>
      </c>
      <c r="M994" s="8">
        <f t="shared" si="80"/>
        <v>42497.674988425926</v>
      </c>
      <c r="N994" t="b">
        <v>0</v>
      </c>
      <c r="O994">
        <v>4</v>
      </c>
      <c r="P994" t="b">
        <v>0</v>
      </c>
      <c r="Q994" t="s">
        <v>8273</v>
      </c>
      <c r="R994">
        <f t="shared" si="76"/>
        <v>0</v>
      </c>
      <c r="S994">
        <f t="shared" si="77"/>
        <v>116.75</v>
      </c>
      <c r="T994" t="s">
        <v>8318</v>
      </c>
      <c r="U994" t="s">
        <v>8320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8">
        <f t="shared" si="79"/>
        <v>42652.756574074076</v>
      </c>
      <c r="L995">
        <f t="shared" si="78"/>
        <v>2016</v>
      </c>
      <c r="M995" s="8">
        <f t="shared" si="80"/>
        <v>42685.999999999993</v>
      </c>
      <c r="N995" t="b">
        <v>0</v>
      </c>
      <c r="O995">
        <v>196</v>
      </c>
      <c r="P995" t="b">
        <v>0</v>
      </c>
      <c r="Q995" t="s">
        <v>8273</v>
      </c>
      <c r="R995">
        <f t="shared" si="76"/>
        <v>25</v>
      </c>
      <c r="S995">
        <f t="shared" si="77"/>
        <v>89.59693877551021</v>
      </c>
      <c r="T995" t="s">
        <v>8318</v>
      </c>
      <c r="U995" t="s">
        <v>8320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8">
        <f t="shared" si="79"/>
        <v>41921.054745370369</v>
      </c>
      <c r="L996">
        <f t="shared" si="78"/>
        <v>2014</v>
      </c>
      <c r="M996" s="8">
        <f t="shared" si="80"/>
        <v>41973.749305555553</v>
      </c>
      <c r="N996" t="b">
        <v>0</v>
      </c>
      <c r="O996">
        <v>11</v>
      </c>
      <c r="P996" t="b">
        <v>0</v>
      </c>
      <c r="Q996" t="s">
        <v>8273</v>
      </c>
      <c r="R996">
        <f t="shared" si="76"/>
        <v>2</v>
      </c>
      <c r="S996">
        <f t="shared" si="77"/>
        <v>424.45454545454544</v>
      </c>
      <c r="T996" t="s">
        <v>8318</v>
      </c>
      <c r="U996" t="s">
        <v>8320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8">
        <f t="shared" si="79"/>
        <v>41947.732407407406</v>
      </c>
      <c r="L997">
        <f t="shared" si="78"/>
        <v>2014</v>
      </c>
      <c r="M997" s="8">
        <f t="shared" si="80"/>
        <v>41972.458333333336</v>
      </c>
      <c r="N997" t="b">
        <v>0</v>
      </c>
      <c r="O997">
        <v>9</v>
      </c>
      <c r="P997" t="b">
        <v>0</v>
      </c>
      <c r="Q997" t="s">
        <v>8273</v>
      </c>
      <c r="R997">
        <f t="shared" si="76"/>
        <v>7</v>
      </c>
      <c r="S997">
        <f t="shared" si="77"/>
        <v>80.666666666666671</v>
      </c>
      <c r="T997" t="s">
        <v>8318</v>
      </c>
      <c r="U997" t="s">
        <v>8320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8">
        <f t="shared" si="79"/>
        <v>41817.658101851848</v>
      </c>
      <c r="L998">
        <f t="shared" si="78"/>
        <v>2014</v>
      </c>
      <c r="M998" s="8">
        <f t="shared" si="80"/>
        <v>41847.435416666667</v>
      </c>
      <c r="N998" t="b">
        <v>0</v>
      </c>
      <c r="O998">
        <v>5</v>
      </c>
      <c r="P998" t="b">
        <v>0</v>
      </c>
      <c r="Q998" t="s">
        <v>8273</v>
      </c>
      <c r="R998">
        <f t="shared" si="76"/>
        <v>2</v>
      </c>
      <c r="S998">
        <f t="shared" si="77"/>
        <v>13</v>
      </c>
      <c r="T998" t="s">
        <v>8318</v>
      </c>
      <c r="U998" t="s">
        <v>8320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8">
        <f t="shared" si="79"/>
        <v>41940.894641203704</v>
      </c>
      <c r="L999">
        <f t="shared" si="78"/>
        <v>2014</v>
      </c>
      <c r="M999" s="8">
        <f t="shared" si="80"/>
        <v>41970.936307870368</v>
      </c>
      <c r="N999" t="b">
        <v>0</v>
      </c>
      <c r="O999">
        <v>8</v>
      </c>
      <c r="P999" t="b">
        <v>0</v>
      </c>
      <c r="Q999" t="s">
        <v>8273</v>
      </c>
      <c r="R999">
        <f t="shared" si="76"/>
        <v>1</v>
      </c>
      <c r="S999">
        <f t="shared" si="77"/>
        <v>8.125</v>
      </c>
      <c r="T999" t="s">
        <v>8318</v>
      </c>
      <c r="U999" t="s">
        <v>8320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8">
        <f t="shared" si="79"/>
        <v>42281.960659722223</v>
      </c>
      <c r="L1000">
        <f t="shared" si="78"/>
        <v>2015</v>
      </c>
      <c r="M1000" s="8">
        <f t="shared" si="80"/>
        <v>42327.002326388887</v>
      </c>
      <c r="N1000" t="b">
        <v>0</v>
      </c>
      <c r="O1000">
        <v>229</v>
      </c>
      <c r="P1000" t="b">
        <v>0</v>
      </c>
      <c r="Q1000" t="s">
        <v>8273</v>
      </c>
      <c r="R1000">
        <f t="shared" si="76"/>
        <v>59</v>
      </c>
      <c r="S1000">
        <f t="shared" si="77"/>
        <v>153.42794759825327</v>
      </c>
      <c r="T1000" t="s">
        <v>8318</v>
      </c>
      <c r="U1000" t="s">
        <v>8320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8">
        <f t="shared" si="79"/>
        <v>41926.091319444444</v>
      </c>
      <c r="L1001">
        <f t="shared" si="78"/>
        <v>2014</v>
      </c>
      <c r="M1001" s="8">
        <f t="shared" si="80"/>
        <v>41956.126388888886</v>
      </c>
      <c r="N1001" t="b">
        <v>0</v>
      </c>
      <c r="O1001">
        <v>40</v>
      </c>
      <c r="P1001" t="b">
        <v>0</v>
      </c>
      <c r="Q1001" t="s">
        <v>8273</v>
      </c>
      <c r="R1001">
        <f t="shared" si="76"/>
        <v>8</v>
      </c>
      <c r="S1001">
        <f t="shared" si="77"/>
        <v>292.07499999999999</v>
      </c>
      <c r="T1001" t="s">
        <v>8318</v>
      </c>
      <c r="U1001" t="s">
        <v>8320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8">
        <f t="shared" si="79"/>
        <v>42748.851388888885</v>
      </c>
      <c r="L1002">
        <f t="shared" si="78"/>
        <v>2017</v>
      </c>
      <c r="M1002" s="8">
        <f t="shared" si="80"/>
        <v>42808.80972222222</v>
      </c>
      <c r="N1002" t="b">
        <v>0</v>
      </c>
      <c r="O1002">
        <v>6</v>
      </c>
      <c r="P1002" t="b">
        <v>0</v>
      </c>
      <c r="Q1002" t="s">
        <v>8273</v>
      </c>
      <c r="R1002">
        <f t="shared" si="76"/>
        <v>2</v>
      </c>
      <c r="S1002">
        <f t="shared" si="77"/>
        <v>3304</v>
      </c>
      <c r="T1002" t="s">
        <v>8318</v>
      </c>
      <c r="U1002" t="s">
        <v>8320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8">
        <f t="shared" si="79"/>
        <v>42720.511724537035</v>
      </c>
      <c r="L1003">
        <f t="shared" si="78"/>
        <v>2016</v>
      </c>
      <c r="M1003" s="8">
        <f t="shared" si="80"/>
        <v>42765.511724537035</v>
      </c>
      <c r="N1003" t="b">
        <v>0</v>
      </c>
      <c r="O1003">
        <v>4</v>
      </c>
      <c r="P1003" t="b">
        <v>0</v>
      </c>
      <c r="Q1003" t="s">
        <v>8273</v>
      </c>
      <c r="R1003">
        <f t="shared" si="76"/>
        <v>104</v>
      </c>
      <c r="S1003">
        <f t="shared" si="77"/>
        <v>1300</v>
      </c>
      <c r="T1003" t="s">
        <v>8318</v>
      </c>
      <c r="U1003" t="s">
        <v>8320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8">
        <f t="shared" si="79"/>
        <v>42325.475856481477</v>
      </c>
      <c r="L1004">
        <f t="shared" si="78"/>
        <v>2015</v>
      </c>
      <c r="M1004" s="8">
        <f t="shared" si="80"/>
        <v>42355.040972222218</v>
      </c>
      <c r="N1004" t="b">
        <v>0</v>
      </c>
      <c r="O1004">
        <v>22</v>
      </c>
      <c r="P1004" t="b">
        <v>0</v>
      </c>
      <c r="Q1004" t="s">
        <v>8273</v>
      </c>
      <c r="R1004">
        <f t="shared" si="76"/>
        <v>30</v>
      </c>
      <c r="S1004">
        <f t="shared" si="77"/>
        <v>134.54545454545453</v>
      </c>
      <c r="T1004" t="s">
        <v>8318</v>
      </c>
      <c r="U1004" t="s">
        <v>8320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8">
        <f t="shared" si="79"/>
        <v>42780.500706018516</v>
      </c>
      <c r="L1005">
        <f t="shared" si="78"/>
        <v>2017</v>
      </c>
      <c r="M1005" s="8">
        <f t="shared" si="80"/>
        <v>42810.459039351852</v>
      </c>
      <c r="N1005" t="b">
        <v>0</v>
      </c>
      <c r="O1005">
        <v>15</v>
      </c>
      <c r="P1005" t="b">
        <v>0</v>
      </c>
      <c r="Q1005" t="s">
        <v>8273</v>
      </c>
      <c r="R1005">
        <f t="shared" si="76"/>
        <v>16</v>
      </c>
      <c r="S1005">
        <f t="shared" si="77"/>
        <v>214.06666666666666</v>
      </c>
      <c r="T1005" t="s">
        <v>8318</v>
      </c>
      <c r="U1005" t="s">
        <v>8320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8">
        <f t="shared" si="79"/>
        <v>42388.5003125</v>
      </c>
      <c r="L1006">
        <f t="shared" si="78"/>
        <v>2016</v>
      </c>
      <c r="M1006" s="8">
        <f t="shared" si="80"/>
        <v>42418.5003125</v>
      </c>
      <c r="N1006" t="b">
        <v>0</v>
      </c>
      <c r="O1006">
        <v>95</v>
      </c>
      <c r="P1006" t="b">
        <v>0</v>
      </c>
      <c r="Q1006" t="s">
        <v>8273</v>
      </c>
      <c r="R1006">
        <f t="shared" si="76"/>
        <v>82</v>
      </c>
      <c r="S1006">
        <f t="shared" si="77"/>
        <v>216.33684210526314</v>
      </c>
      <c r="T1006" t="s">
        <v>8318</v>
      </c>
      <c r="U1006" t="s">
        <v>8320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8">
        <f t="shared" si="79"/>
        <v>42276.41646990741</v>
      </c>
      <c r="L1007">
        <f t="shared" si="78"/>
        <v>2015</v>
      </c>
      <c r="M1007" s="8">
        <f t="shared" si="80"/>
        <v>42307.41646990741</v>
      </c>
      <c r="N1007" t="b">
        <v>0</v>
      </c>
      <c r="O1007">
        <v>161</v>
      </c>
      <c r="P1007" t="b">
        <v>0</v>
      </c>
      <c r="Q1007" t="s">
        <v>8273</v>
      </c>
      <c r="R1007">
        <f t="shared" si="76"/>
        <v>75</v>
      </c>
      <c r="S1007">
        <f t="shared" si="77"/>
        <v>932.31055900621118</v>
      </c>
      <c r="T1007" t="s">
        <v>8318</v>
      </c>
      <c r="U1007" t="s">
        <v>8320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8">
        <f t="shared" si="79"/>
        <v>41976.83185185185</v>
      </c>
      <c r="L1008">
        <f t="shared" si="78"/>
        <v>2014</v>
      </c>
      <c r="M1008" s="8">
        <f t="shared" si="80"/>
        <v>41985.09097222222</v>
      </c>
      <c r="N1008" t="b">
        <v>0</v>
      </c>
      <c r="O1008">
        <v>8</v>
      </c>
      <c r="P1008" t="b">
        <v>0</v>
      </c>
      <c r="Q1008" t="s">
        <v>8273</v>
      </c>
      <c r="R1008">
        <f t="shared" si="76"/>
        <v>6</v>
      </c>
      <c r="S1008">
        <f t="shared" si="77"/>
        <v>29.25</v>
      </c>
      <c r="T1008" t="s">
        <v>8318</v>
      </c>
      <c r="U1008" t="s">
        <v>8320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8">
        <f t="shared" si="79"/>
        <v>42676.3752662037</v>
      </c>
      <c r="L1009">
        <f t="shared" si="78"/>
        <v>2016</v>
      </c>
      <c r="M1009" s="8">
        <f t="shared" si="80"/>
        <v>42718.416932870365</v>
      </c>
      <c r="N1009" t="b">
        <v>0</v>
      </c>
      <c r="O1009">
        <v>76</v>
      </c>
      <c r="P1009" t="b">
        <v>0</v>
      </c>
      <c r="Q1009" t="s">
        <v>8273</v>
      </c>
      <c r="R1009">
        <f t="shared" si="76"/>
        <v>44</v>
      </c>
      <c r="S1009">
        <f t="shared" si="77"/>
        <v>174.94736842105263</v>
      </c>
      <c r="T1009" t="s">
        <v>8318</v>
      </c>
      <c r="U1009" t="s">
        <v>8320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8">
        <f t="shared" si="79"/>
        <v>42702.600868055553</v>
      </c>
      <c r="L1010">
        <f t="shared" si="78"/>
        <v>2016</v>
      </c>
      <c r="M1010" s="8">
        <f t="shared" si="80"/>
        <v>42732.600868055553</v>
      </c>
      <c r="N1010" t="b">
        <v>0</v>
      </c>
      <c r="O1010">
        <v>1</v>
      </c>
      <c r="P1010" t="b">
        <v>0</v>
      </c>
      <c r="Q1010" t="s">
        <v>8273</v>
      </c>
      <c r="R1010">
        <f t="shared" si="76"/>
        <v>0</v>
      </c>
      <c r="S1010">
        <f t="shared" si="77"/>
        <v>250</v>
      </c>
      <c r="T1010" t="s">
        <v>8318</v>
      </c>
      <c r="U1010" t="s">
        <v>8320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8">
        <f t="shared" si="79"/>
        <v>42510.396365740737</v>
      </c>
      <c r="L1011">
        <f t="shared" si="78"/>
        <v>2016</v>
      </c>
      <c r="M1011" s="8">
        <f t="shared" si="80"/>
        <v>42540.396365740737</v>
      </c>
      <c r="N1011" t="b">
        <v>0</v>
      </c>
      <c r="O1011">
        <v>101</v>
      </c>
      <c r="P1011" t="b">
        <v>0</v>
      </c>
      <c r="Q1011" t="s">
        <v>8273</v>
      </c>
      <c r="R1011">
        <f t="shared" si="76"/>
        <v>13</v>
      </c>
      <c r="S1011">
        <f t="shared" si="77"/>
        <v>65</v>
      </c>
      <c r="T1011" t="s">
        <v>8318</v>
      </c>
      <c r="U1011" t="s">
        <v>8320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8">
        <f t="shared" si="79"/>
        <v>42561.621087962958</v>
      </c>
      <c r="L1012">
        <f t="shared" si="78"/>
        <v>2016</v>
      </c>
      <c r="M1012" s="8">
        <f t="shared" si="80"/>
        <v>42617.915972222218</v>
      </c>
      <c r="N1012" t="b">
        <v>0</v>
      </c>
      <c r="O1012">
        <v>4</v>
      </c>
      <c r="P1012" t="b">
        <v>0</v>
      </c>
      <c r="Q1012" t="s">
        <v>8273</v>
      </c>
      <c r="R1012">
        <f t="shared" si="76"/>
        <v>0</v>
      </c>
      <c r="S1012">
        <f t="shared" si="77"/>
        <v>55</v>
      </c>
      <c r="T1012" t="s">
        <v>8318</v>
      </c>
      <c r="U1012" t="s">
        <v>8320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8">
        <f t="shared" si="79"/>
        <v>41946.689756944441</v>
      </c>
      <c r="L1013">
        <f t="shared" si="78"/>
        <v>2014</v>
      </c>
      <c r="M1013" s="8">
        <f t="shared" si="80"/>
        <v>41991.689756944441</v>
      </c>
      <c r="N1013" t="b">
        <v>0</v>
      </c>
      <c r="O1013">
        <v>1</v>
      </c>
      <c r="P1013" t="b">
        <v>0</v>
      </c>
      <c r="Q1013" t="s">
        <v>8273</v>
      </c>
      <c r="R1013">
        <f t="shared" si="76"/>
        <v>0</v>
      </c>
      <c r="S1013">
        <f t="shared" si="77"/>
        <v>75</v>
      </c>
      <c r="T1013" t="s">
        <v>8318</v>
      </c>
      <c r="U1013" t="s">
        <v>8320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8">
        <f t="shared" si="79"/>
        <v>42714.232083333329</v>
      </c>
      <c r="L1014">
        <f t="shared" si="78"/>
        <v>2016</v>
      </c>
      <c r="M1014" s="8">
        <f t="shared" si="80"/>
        <v>42759.232083333329</v>
      </c>
      <c r="N1014" t="b">
        <v>0</v>
      </c>
      <c r="O1014">
        <v>775</v>
      </c>
      <c r="P1014" t="b">
        <v>0</v>
      </c>
      <c r="Q1014" t="s">
        <v>8273</v>
      </c>
      <c r="R1014">
        <f t="shared" si="76"/>
        <v>21535</v>
      </c>
      <c r="S1014">
        <f t="shared" si="77"/>
        <v>1389.3561935483872</v>
      </c>
      <c r="T1014" t="s">
        <v>8318</v>
      </c>
      <c r="U1014" t="s">
        <v>8320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8">
        <f t="shared" si="79"/>
        <v>42339.625648148147</v>
      </c>
      <c r="L1015">
        <f t="shared" si="78"/>
        <v>2015</v>
      </c>
      <c r="M1015" s="8">
        <f t="shared" si="80"/>
        <v>42367.624999999993</v>
      </c>
      <c r="N1015" t="b">
        <v>0</v>
      </c>
      <c r="O1015">
        <v>90</v>
      </c>
      <c r="P1015" t="b">
        <v>0</v>
      </c>
      <c r="Q1015" t="s">
        <v>8273</v>
      </c>
      <c r="R1015">
        <f t="shared" si="76"/>
        <v>35</v>
      </c>
      <c r="S1015">
        <f t="shared" si="77"/>
        <v>95.911111111111111</v>
      </c>
      <c r="T1015" t="s">
        <v>8318</v>
      </c>
      <c r="U1015" t="s">
        <v>8320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8">
        <f t="shared" si="79"/>
        <v>41954.79415509259</v>
      </c>
      <c r="L1016">
        <f t="shared" si="78"/>
        <v>2014</v>
      </c>
      <c r="M1016" s="8">
        <f t="shared" si="80"/>
        <v>42004.79415509259</v>
      </c>
      <c r="N1016" t="b">
        <v>0</v>
      </c>
      <c r="O1016">
        <v>16</v>
      </c>
      <c r="P1016" t="b">
        <v>0</v>
      </c>
      <c r="Q1016" t="s">
        <v>8273</v>
      </c>
      <c r="R1016">
        <f t="shared" si="76"/>
        <v>31</v>
      </c>
      <c r="S1016">
        <f t="shared" si="77"/>
        <v>191.25</v>
      </c>
      <c r="T1016" t="s">
        <v>8318</v>
      </c>
      <c r="U1016" t="s">
        <v>8320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8">
        <f t="shared" si="79"/>
        <v>42303.670081018521</v>
      </c>
      <c r="L1017">
        <f t="shared" si="78"/>
        <v>2015</v>
      </c>
      <c r="M1017" s="8">
        <f t="shared" si="80"/>
        <v>42333.711747685178</v>
      </c>
      <c r="N1017" t="b">
        <v>0</v>
      </c>
      <c r="O1017">
        <v>6</v>
      </c>
      <c r="P1017" t="b">
        <v>0</v>
      </c>
      <c r="Q1017" t="s">
        <v>8273</v>
      </c>
      <c r="R1017">
        <f t="shared" si="76"/>
        <v>3</v>
      </c>
      <c r="S1017">
        <f t="shared" si="77"/>
        <v>40</v>
      </c>
      <c r="T1017" t="s">
        <v>8318</v>
      </c>
      <c r="U1017" t="s">
        <v>8320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8">
        <f t="shared" si="79"/>
        <v>42421.898796296293</v>
      </c>
      <c r="L1018">
        <f t="shared" si="78"/>
        <v>2016</v>
      </c>
      <c r="M1018" s="8">
        <f t="shared" si="80"/>
        <v>42466.857129629629</v>
      </c>
      <c r="N1018" t="b">
        <v>0</v>
      </c>
      <c r="O1018">
        <v>38</v>
      </c>
      <c r="P1018" t="b">
        <v>0</v>
      </c>
      <c r="Q1018" t="s">
        <v>8273</v>
      </c>
      <c r="R1018">
        <f t="shared" si="76"/>
        <v>3</v>
      </c>
      <c r="S1018">
        <f t="shared" si="77"/>
        <v>74.78947368421052</v>
      </c>
      <c r="T1018" t="s">
        <v>8318</v>
      </c>
      <c r="U1018" t="s">
        <v>8320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8">
        <f t="shared" si="79"/>
        <v>42289.466840277775</v>
      </c>
      <c r="L1019">
        <f t="shared" si="78"/>
        <v>2015</v>
      </c>
      <c r="M1019" s="8">
        <f t="shared" si="80"/>
        <v>42329.508506944439</v>
      </c>
      <c r="N1019" t="b">
        <v>0</v>
      </c>
      <c r="O1019">
        <v>355</v>
      </c>
      <c r="P1019" t="b">
        <v>0</v>
      </c>
      <c r="Q1019" t="s">
        <v>8273</v>
      </c>
      <c r="R1019">
        <f t="shared" si="76"/>
        <v>23</v>
      </c>
      <c r="S1019">
        <f t="shared" si="77"/>
        <v>161.11830985915492</v>
      </c>
      <c r="T1019" t="s">
        <v>8318</v>
      </c>
      <c r="U1019" t="s">
        <v>8320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8">
        <f t="shared" si="79"/>
        <v>42535.283946759257</v>
      </c>
      <c r="L1020">
        <f t="shared" si="78"/>
        <v>2016</v>
      </c>
      <c r="M1020" s="8">
        <f t="shared" si="80"/>
        <v>42565.283946759257</v>
      </c>
      <c r="N1020" t="b">
        <v>0</v>
      </c>
      <c r="O1020">
        <v>7</v>
      </c>
      <c r="P1020" t="b">
        <v>0</v>
      </c>
      <c r="Q1020" t="s">
        <v>8273</v>
      </c>
      <c r="R1020">
        <f t="shared" si="76"/>
        <v>3</v>
      </c>
      <c r="S1020">
        <f t="shared" si="77"/>
        <v>88.714285714285708</v>
      </c>
      <c r="T1020" t="s">
        <v>8318</v>
      </c>
      <c r="U1020" t="s">
        <v>8320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8">
        <f t="shared" si="79"/>
        <v>42009.765613425923</v>
      </c>
      <c r="L1021">
        <f t="shared" si="78"/>
        <v>2015</v>
      </c>
      <c r="M1021" s="8">
        <f t="shared" si="80"/>
        <v>42039.765613425923</v>
      </c>
      <c r="N1021" t="b">
        <v>0</v>
      </c>
      <c r="O1021">
        <v>400</v>
      </c>
      <c r="P1021" t="b">
        <v>0</v>
      </c>
      <c r="Q1021" t="s">
        <v>8273</v>
      </c>
      <c r="R1021">
        <f t="shared" si="76"/>
        <v>47</v>
      </c>
      <c r="S1021">
        <f t="shared" si="77"/>
        <v>53.25</v>
      </c>
      <c r="T1021" t="s">
        <v>8318</v>
      </c>
      <c r="U1021" t="s">
        <v>8320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8">
        <f t="shared" si="79"/>
        <v>42126.861215277771</v>
      </c>
      <c r="L1022">
        <f t="shared" si="78"/>
        <v>2015</v>
      </c>
      <c r="M1022" s="8">
        <f t="shared" si="80"/>
        <v>42156.824305555558</v>
      </c>
      <c r="N1022" t="b">
        <v>0</v>
      </c>
      <c r="O1022">
        <v>30</v>
      </c>
      <c r="P1022" t="b">
        <v>1</v>
      </c>
      <c r="Q1022" t="s">
        <v>8280</v>
      </c>
      <c r="R1022">
        <f t="shared" si="76"/>
        <v>206</v>
      </c>
      <c r="S1022">
        <f t="shared" si="77"/>
        <v>106.2</v>
      </c>
      <c r="T1022" t="s">
        <v>8324</v>
      </c>
      <c r="U1022" t="s">
        <v>8329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8">
        <f t="shared" si="79"/>
        <v>42271.043645833335</v>
      </c>
      <c r="L1023">
        <f t="shared" si="78"/>
        <v>2015</v>
      </c>
      <c r="M1023" s="8">
        <f t="shared" si="80"/>
        <v>42293.958333333336</v>
      </c>
      <c r="N1023" t="b">
        <v>1</v>
      </c>
      <c r="O1023">
        <v>478</v>
      </c>
      <c r="P1023" t="b">
        <v>1</v>
      </c>
      <c r="Q1023" t="s">
        <v>8280</v>
      </c>
      <c r="R1023">
        <f t="shared" si="76"/>
        <v>352</v>
      </c>
      <c r="S1023">
        <f t="shared" si="77"/>
        <v>22.079728033472804</v>
      </c>
      <c r="T1023" t="s">
        <v>8324</v>
      </c>
      <c r="U1023" t="s">
        <v>8329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8">
        <f t="shared" si="79"/>
        <v>42111.438391203701</v>
      </c>
      <c r="L1024">
        <f t="shared" si="78"/>
        <v>2015</v>
      </c>
      <c r="M1024" s="8">
        <f t="shared" si="80"/>
        <v>42141.438391203701</v>
      </c>
      <c r="N1024" t="b">
        <v>1</v>
      </c>
      <c r="O1024">
        <v>74</v>
      </c>
      <c r="P1024" t="b">
        <v>1</v>
      </c>
      <c r="Q1024" t="s">
        <v>8280</v>
      </c>
      <c r="R1024">
        <f t="shared" si="76"/>
        <v>115</v>
      </c>
      <c r="S1024">
        <f t="shared" si="77"/>
        <v>31.054054054054053</v>
      </c>
      <c r="T1024" t="s">
        <v>8324</v>
      </c>
      <c r="U1024" t="s">
        <v>8329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8">
        <f t="shared" si="79"/>
        <v>42145.711354166669</v>
      </c>
      <c r="L1025">
        <f t="shared" si="78"/>
        <v>2015</v>
      </c>
      <c r="M1025" s="8">
        <f t="shared" si="80"/>
        <v>42175.711354166669</v>
      </c>
      <c r="N1025" t="b">
        <v>0</v>
      </c>
      <c r="O1025">
        <v>131</v>
      </c>
      <c r="P1025" t="b">
        <v>1</v>
      </c>
      <c r="Q1025" t="s">
        <v>8280</v>
      </c>
      <c r="R1025">
        <f t="shared" si="76"/>
        <v>237</v>
      </c>
      <c r="S1025">
        <f t="shared" si="77"/>
        <v>36.206106870229007</v>
      </c>
      <c r="T1025" t="s">
        <v>8324</v>
      </c>
      <c r="U1025" t="s">
        <v>8329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8">
        <f t="shared" si="79"/>
        <v>42370.372256944444</v>
      </c>
      <c r="L1026">
        <f t="shared" si="78"/>
        <v>2016</v>
      </c>
      <c r="M1026" s="8">
        <f t="shared" si="80"/>
        <v>42400.372256944444</v>
      </c>
      <c r="N1026" t="b">
        <v>1</v>
      </c>
      <c r="O1026">
        <v>61</v>
      </c>
      <c r="P1026" t="b">
        <v>1</v>
      </c>
      <c r="Q1026" t="s">
        <v>8280</v>
      </c>
      <c r="R1026">
        <f t="shared" ref="R1026:R1089" si="81">ROUND(E1026/D1026*100,0)</f>
        <v>119</v>
      </c>
      <c r="S1026">
        <f t="shared" ref="S1026:S1089" si="82">E1026/O1026</f>
        <v>388.9762295081967</v>
      </c>
      <c r="T1026" t="s">
        <v>8324</v>
      </c>
      <c r="U1026" t="s">
        <v>8329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8">
        <f t="shared" si="79"/>
        <v>42049.625428240739</v>
      </c>
      <c r="L1027">
        <f t="shared" ref="L1027:L1090" si="83">YEAR(K1027)</f>
        <v>2015</v>
      </c>
      <c r="M1027" s="8">
        <f t="shared" si="80"/>
        <v>42079.583761574067</v>
      </c>
      <c r="N1027" t="b">
        <v>1</v>
      </c>
      <c r="O1027">
        <v>1071</v>
      </c>
      <c r="P1027" t="b">
        <v>1</v>
      </c>
      <c r="Q1027" t="s">
        <v>8280</v>
      </c>
      <c r="R1027">
        <f t="shared" si="81"/>
        <v>110</v>
      </c>
      <c r="S1027">
        <f t="shared" si="82"/>
        <v>71.848571428571432</v>
      </c>
      <c r="T1027" t="s">
        <v>8324</v>
      </c>
      <c r="U1027" t="s">
        <v>8329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8">
        <f t="shared" si="79"/>
        <v>42426.199259259258</v>
      </c>
      <c r="L1028">
        <f t="shared" si="83"/>
        <v>2016</v>
      </c>
      <c r="M1028" s="8">
        <f t="shared" si="80"/>
        <v>42460.157592592594</v>
      </c>
      <c r="N1028" t="b">
        <v>1</v>
      </c>
      <c r="O1028">
        <v>122</v>
      </c>
      <c r="P1028" t="b">
        <v>1</v>
      </c>
      <c r="Q1028" t="s">
        <v>8280</v>
      </c>
      <c r="R1028">
        <f t="shared" si="81"/>
        <v>100</v>
      </c>
      <c r="S1028">
        <f t="shared" si="82"/>
        <v>57.381803278688523</v>
      </c>
      <c r="T1028" t="s">
        <v>8324</v>
      </c>
      <c r="U1028" t="s">
        <v>8329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8">
        <f t="shared" ref="K1029:K1092" si="84">(J1029/86400)+25569+(-5/24)</f>
        <v>41904.825775462959</v>
      </c>
      <c r="L1029">
        <f t="shared" si="83"/>
        <v>2014</v>
      </c>
      <c r="M1029" s="8">
        <f t="shared" si="80"/>
        <v>41934.825775462959</v>
      </c>
      <c r="N1029" t="b">
        <v>1</v>
      </c>
      <c r="O1029">
        <v>111</v>
      </c>
      <c r="P1029" t="b">
        <v>1</v>
      </c>
      <c r="Q1029" t="s">
        <v>8280</v>
      </c>
      <c r="R1029">
        <f t="shared" si="81"/>
        <v>103</v>
      </c>
      <c r="S1029">
        <f t="shared" si="82"/>
        <v>69.666666666666671</v>
      </c>
      <c r="T1029" t="s">
        <v>8324</v>
      </c>
      <c r="U1029" t="s">
        <v>8329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8">
        <f t="shared" si="84"/>
        <v>42755.419039351851</v>
      </c>
      <c r="L1030">
        <f t="shared" si="83"/>
        <v>2017</v>
      </c>
      <c r="M1030" s="8">
        <f t="shared" si="80"/>
        <v>42800.624999999993</v>
      </c>
      <c r="N1030" t="b">
        <v>1</v>
      </c>
      <c r="O1030">
        <v>255</v>
      </c>
      <c r="P1030" t="b">
        <v>1</v>
      </c>
      <c r="Q1030" t="s">
        <v>8280</v>
      </c>
      <c r="R1030">
        <f t="shared" si="81"/>
        <v>117</v>
      </c>
      <c r="S1030">
        <f t="shared" si="82"/>
        <v>45.988235294117644</v>
      </c>
      <c r="T1030" t="s">
        <v>8324</v>
      </c>
      <c r="U1030" t="s">
        <v>8329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8">
        <f t="shared" si="84"/>
        <v>42044.503553240742</v>
      </c>
      <c r="L1031">
        <f t="shared" si="83"/>
        <v>2015</v>
      </c>
      <c r="M1031" s="8">
        <f t="shared" si="80"/>
        <v>42098.707638888889</v>
      </c>
      <c r="N1031" t="b">
        <v>0</v>
      </c>
      <c r="O1031">
        <v>141</v>
      </c>
      <c r="P1031" t="b">
        <v>1</v>
      </c>
      <c r="Q1031" t="s">
        <v>8280</v>
      </c>
      <c r="R1031">
        <f t="shared" si="81"/>
        <v>112</v>
      </c>
      <c r="S1031">
        <f t="shared" si="82"/>
        <v>79.262411347517727</v>
      </c>
      <c r="T1031" t="s">
        <v>8324</v>
      </c>
      <c r="U1031" t="s">
        <v>8329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8">
        <f t="shared" si="84"/>
        <v>42611.274872685179</v>
      </c>
      <c r="L1032">
        <f t="shared" si="83"/>
        <v>2016</v>
      </c>
      <c r="M1032" s="8">
        <f t="shared" si="80"/>
        <v>42625.274872685179</v>
      </c>
      <c r="N1032" t="b">
        <v>0</v>
      </c>
      <c r="O1032">
        <v>159</v>
      </c>
      <c r="P1032" t="b">
        <v>1</v>
      </c>
      <c r="Q1032" t="s">
        <v>8280</v>
      </c>
      <c r="R1032">
        <f t="shared" si="81"/>
        <v>342</v>
      </c>
      <c r="S1032">
        <f t="shared" si="82"/>
        <v>43.031446540880502</v>
      </c>
      <c r="T1032" t="s">
        <v>8324</v>
      </c>
      <c r="U1032" t="s">
        <v>8329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8">
        <f t="shared" si="84"/>
        <v>42324.555671296293</v>
      </c>
      <c r="L1033">
        <f t="shared" si="83"/>
        <v>2015</v>
      </c>
      <c r="M1033" s="8">
        <f t="shared" si="80"/>
        <v>42354.555671296293</v>
      </c>
      <c r="N1033" t="b">
        <v>0</v>
      </c>
      <c r="O1033">
        <v>99</v>
      </c>
      <c r="P1033" t="b">
        <v>1</v>
      </c>
      <c r="Q1033" t="s">
        <v>8280</v>
      </c>
      <c r="R1033">
        <f t="shared" si="81"/>
        <v>107</v>
      </c>
      <c r="S1033">
        <f t="shared" si="82"/>
        <v>108.48484848484848</v>
      </c>
      <c r="T1033" t="s">
        <v>8324</v>
      </c>
      <c r="U1033" t="s">
        <v>8329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8">
        <f t="shared" si="84"/>
        <v>42514.458622685182</v>
      </c>
      <c r="L1034">
        <f t="shared" si="83"/>
        <v>2016</v>
      </c>
      <c r="M1034" s="8">
        <f t="shared" si="80"/>
        <v>42544.458622685182</v>
      </c>
      <c r="N1034" t="b">
        <v>0</v>
      </c>
      <c r="O1034">
        <v>96</v>
      </c>
      <c r="P1034" t="b">
        <v>1</v>
      </c>
      <c r="Q1034" t="s">
        <v>8280</v>
      </c>
      <c r="R1034">
        <f t="shared" si="81"/>
        <v>108</v>
      </c>
      <c r="S1034">
        <f t="shared" si="82"/>
        <v>61.029583333333335</v>
      </c>
      <c r="T1034" t="s">
        <v>8324</v>
      </c>
      <c r="U1034" t="s">
        <v>8329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8">
        <f t="shared" si="84"/>
        <v>42688.52407407407</v>
      </c>
      <c r="L1035">
        <f t="shared" si="83"/>
        <v>2016</v>
      </c>
      <c r="M1035" s="8">
        <f t="shared" si="80"/>
        <v>42716.52407407407</v>
      </c>
      <c r="N1035" t="b">
        <v>0</v>
      </c>
      <c r="O1035">
        <v>27</v>
      </c>
      <c r="P1035" t="b">
        <v>1</v>
      </c>
      <c r="Q1035" t="s">
        <v>8280</v>
      </c>
      <c r="R1035">
        <f t="shared" si="81"/>
        <v>103</v>
      </c>
      <c r="S1035">
        <f t="shared" si="82"/>
        <v>50.592592592592595</v>
      </c>
      <c r="T1035" t="s">
        <v>8324</v>
      </c>
      <c r="U1035" t="s">
        <v>8329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8">
        <f t="shared" si="84"/>
        <v>42554.958379629628</v>
      </c>
      <c r="L1036">
        <f t="shared" si="83"/>
        <v>2016</v>
      </c>
      <c r="M1036" s="8">
        <f t="shared" si="80"/>
        <v>42586.957638888889</v>
      </c>
      <c r="N1036" t="b">
        <v>0</v>
      </c>
      <c r="O1036">
        <v>166</v>
      </c>
      <c r="P1036" t="b">
        <v>1</v>
      </c>
      <c r="Q1036" t="s">
        <v>8280</v>
      </c>
      <c r="R1036">
        <f t="shared" si="81"/>
        <v>130</v>
      </c>
      <c r="S1036">
        <f t="shared" si="82"/>
        <v>39.157168674698795</v>
      </c>
      <c r="T1036" t="s">
        <v>8324</v>
      </c>
      <c r="U1036" t="s">
        <v>8329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8">
        <f t="shared" si="84"/>
        <v>42016.43310185185</v>
      </c>
      <c r="L1037">
        <f t="shared" si="83"/>
        <v>2015</v>
      </c>
      <c r="M1037" s="8">
        <f t="shared" ref="M1037:M1100" si="85">(I1037/86400)+25569+(-5/24)</f>
        <v>42046.43310185185</v>
      </c>
      <c r="N1037" t="b">
        <v>0</v>
      </c>
      <c r="O1037">
        <v>76</v>
      </c>
      <c r="P1037" t="b">
        <v>1</v>
      </c>
      <c r="Q1037" t="s">
        <v>8280</v>
      </c>
      <c r="R1037">
        <f t="shared" si="81"/>
        <v>108</v>
      </c>
      <c r="S1037">
        <f t="shared" si="82"/>
        <v>65.15789473684211</v>
      </c>
      <c r="T1037" t="s">
        <v>8324</v>
      </c>
      <c r="U1037" t="s">
        <v>8329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8">
        <f t="shared" si="84"/>
        <v>41249.240624999999</v>
      </c>
      <c r="L1038">
        <f t="shared" si="83"/>
        <v>2012</v>
      </c>
      <c r="M1038" s="8">
        <f t="shared" si="85"/>
        <v>41281.125</v>
      </c>
      <c r="N1038" t="b">
        <v>0</v>
      </c>
      <c r="O1038">
        <v>211</v>
      </c>
      <c r="P1038" t="b">
        <v>1</v>
      </c>
      <c r="Q1038" t="s">
        <v>8280</v>
      </c>
      <c r="R1038">
        <f t="shared" si="81"/>
        <v>112</v>
      </c>
      <c r="S1038">
        <f t="shared" si="82"/>
        <v>23.963127962085309</v>
      </c>
      <c r="T1038" t="s">
        <v>8324</v>
      </c>
      <c r="U1038" t="s">
        <v>8329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8">
        <f t="shared" si="84"/>
        <v>42119.61414351852</v>
      </c>
      <c r="L1039">
        <f t="shared" si="83"/>
        <v>2015</v>
      </c>
      <c r="M1039" s="8">
        <f t="shared" si="85"/>
        <v>42141.999999999993</v>
      </c>
      <c r="N1039" t="b">
        <v>0</v>
      </c>
      <c r="O1039">
        <v>21</v>
      </c>
      <c r="P1039" t="b">
        <v>1</v>
      </c>
      <c r="Q1039" t="s">
        <v>8280</v>
      </c>
      <c r="R1039">
        <f t="shared" si="81"/>
        <v>102</v>
      </c>
      <c r="S1039">
        <f t="shared" si="82"/>
        <v>48.61904761904762</v>
      </c>
      <c r="T1039" t="s">
        <v>8324</v>
      </c>
      <c r="U1039" t="s">
        <v>8329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8">
        <f t="shared" si="84"/>
        <v>42418.023414351854</v>
      </c>
      <c r="L1040">
        <f t="shared" si="83"/>
        <v>2016</v>
      </c>
      <c r="M1040" s="8">
        <f t="shared" si="85"/>
        <v>42447.981747685182</v>
      </c>
      <c r="N1040" t="b">
        <v>0</v>
      </c>
      <c r="O1040">
        <v>61</v>
      </c>
      <c r="P1040" t="b">
        <v>1</v>
      </c>
      <c r="Q1040" t="s">
        <v>8280</v>
      </c>
      <c r="R1040">
        <f t="shared" si="81"/>
        <v>145</v>
      </c>
      <c r="S1040">
        <f t="shared" si="82"/>
        <v>35.73770491803279</v>
      </c>
      <c r="T1040" t="s">
        <v>8324</v>
      </c>
      <c r="U1040" t="s">
        <v>8329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8">
        <f t="shared" si="84"/>
        <v>42691.900995370372</v>
      </c>
      <c r="L1041">
        <f t="shared" si="83"/>
        <v>2016</v>
      </c>
      <c r="M1041" s="8">
        <f t="shared" si="85"/>
        <v>42717.124305555553</v>
      </c>
      <c r="N1041" t="b">
        <v>0</v>
      </c>
      <c r="O1041">
        <v>30</v>
      </c>
      <c r="P1041" t="b">
        <v>1</v>
      </c>
      <c r="Q1041" t="s">
        <v>8280</v>
      </c>
      <c r="R1041">
        <f t="shared" si="81"/>
        <v>128</v>
      </c>
      <c r="S1041">
        <f t="shared" si="82"/>
        <v>21.366666666666667</v>
      </c>
      <c r="T1041" t="s">
        <v>8324</v>
      </c>
      <c r="U1041" t="s">
        <v>8329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8">
        <f t="shared" si="84"/>
        <v>42579.500104166662</v>
      </c>
      <c r="L1042">
        <f t="shared" si="83"/>
        <v>2016</v>
      </c>
      <c r="M1042" s="8">
        <f t="shared" si="85"/>
        <v>42609.500104166662</v>
      </c>
      <c r="N1042" t="b">
        <v>0</v>
      </c>
      <c r="O1042">
        <v>1</v>
      </c>
      <c r="P1042" t="b">
        <v>0</v>
      </c>
      <c r="Q1042" t="s">
        <v>8281</v>
      </c>
      <c r="R1042">
        <f t="shared" si="81"/>
        <v>0</v>
      </c>
      <c r="S1042">
        <f t="shared" si="82"/>
        <v>250</v>
      </c>
      <c r="T1042" t="s">
        <v>8330</v>
      </c>
      <c r="U1042" t="s">
        <v>8331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8">
        <f t="shared" si="84"/>
        <v>41830.851759259254</v>
      </c>
      <c r="L1043">
        <f t="shared" si="83"/>
        <v>2014</v>
      </c>
      <c r="M1043" s="8">
        <f t="shared" si="85"/>
        <v>41850.851759259254</v>
      </c>
      <c r="N1043" t="b">
        <v>0</v>
      </c>
      <c r="O1043">
        <v>0</v>
      </c>
      <c r="P1043" t="b">
        <v>0</v>
      </c>
      <c r="Q1043" t="s">
        <v>8281</v>
      </c>
      <c r="R1043">
        <f t="shared" si="81"/>
        <v>0</v>
      </c>
      <c r="S1043" t="e">
        <f t="shared" si="82"/>
        <v>#DIV/0!</v>
      </c>
      <c r="T1043" t="s">
        <v>8330</v>
      </c>
      <c r="U1043" t="s">
        <v>8331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8">
        <f t="shared" si="84"/>
        <v>41851.487824074073</v>
      </c>
      <c r="L1044">
        <f t="shared" si="83"/>
        <v>2014</v>
      </c>
      <c r="M1044" s="8">
        <f t="shared" si="85"/>
        <v>41894.208333333328</v>
      </c>
      <c r="N1044" t="b">
        <v>0</v>
      </c>
      <c r="O1044">
        <v>1</v>
      </c>
      <c r="P1044" t="b">
        <v>0</v>
      </c>
      <c r="Q1044" t="s">
        <v>8281</v>
      </c>
      <c r="R1044">
        <f t="shared" si="81"/>
        <v>2</v>
      </c>
      <c r="S1044">
        <f t="shared" si="82"/>
        <v>10</v>
      </c>
      <c r="T1044" t="s">
        <v>8330</v>
      </c>
      <c r="U1044" t="s">
        <v>8331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8">
        <f t="shared" si="84"/>
        <v>42114.044618055552</v>
      </c>
      <c r="L1045">
        <f t="shared" si="83"/>
        <v>2015</v>
      </c>
      <c r="M1045" s="8">
        <f t="shared" si="85"/>
        <v>42144.044618055552</v>
      </c>
      <c r="N1045" t="b">
        <v>0</v>
      </c>
      <c r="O1045">
        <v>292</v>
      </c>
      <c r="P1045" t="b">
        <v>0</v>
      </c>
      <c r="Q1045" t="s">
        <v>8281</v>
      </c>
      <c r="R1045">
        <f t="shared" si="81"/>
        <v>9</v>
      </c>
      <c r="S1045">
        <f t="shared" si="82"/>
        <v>29.236301369863014</v>
      </c>
      <c r="T1045" t="s">
        <v>8330</v>
      </c>
      <c r="U1045" t="s">
        <v>8331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8">
        <f t="shared" si="84"/>
        <v>42011.717604166661</v>
      </c>
      <c r="L1046">
        <f t="shared" si="83"/>
        <v>2015</v>
      </c>
      <c r="M1046" s="8">
        <f t="shared" si="85"/>
        <v>42068.643749999996</v>
      </c>
      <c r="N1046" t="b">
        <v>0</v>
      </c>
      <c r="O1046">
        <v>2</v>
      </c>
      <c r="P1046" t="b">
        <v>0</v>
      </c>
      <c r="Q1046" t="s">
        <v>8281</v>
      </c>
      <c r="R1046">
        <f t="shared" si="81"/>
        <v>0</v>
      </c>
      <c r="S1046">
        <f t="shared" si="82"/>
        <v>3</v>
      </c>
      <c r="T1046" t="s">
        <v>8330</v>
      </c>
      <c r="U1046" t="s">
        <v>8331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8">
        <f t="shared" si="84"/>
        <v>41844.666087962956</v>
      </c>
      <c r="L1047">
        <f t="shared" si="83"/>
        <v>2014</v>
      </c>
      <c r="M1047" s="8">
        <f t="shared" si="85"/>
        <v>41874.666087962956</v>
      </c>
      <c r="N1047" t="b">
        <v>0</v>
      </c>
      <c r="O1047">
        <v>8</v>
      </c>
      <c r="P1047" t="b">
        <v>0</v>
      </c>
      <c r="Q1047" t="s">
        <v>8281</v>
      </c>
      <c r="R1047">
        <f t="shared" si="81"/>
        <v>3</v>
      </c>
      <c r="S1047">
        <f t="shared" si="82"/>
        <v>33.25</v>
      </c>
      <c r="T1047" t="s">
        <v>8330</v>
      </c>
      <c r="U1047" t="s">
        <v>8331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8">
        <f t="shared" si="84"/>
        <v>42319.643055555549</v>
      </c>
      <c r="L1048">
        <f t="shared" si="83"/>
        <v>2015</v>
      </c>
      <c r="M1048" s="8">
        <f t="shared" si="85"/>
        <v>42364.643055555549</v>
      </c>
      <c r="N1048" t="b">
        <v>0</v>
      </c>
      <c r="O1048">
        <v>0</v>
      </c>
      <c r="P1048" t="b">
        <v>0</v>
      </c>
      <c r="Q1048" t="s">
        <v>8281</v>
      </c>
      <c r="R1048">
        <f t="shared" si="81"/>
        <v>0</v>
      </c>
      <c r="S1048" t="e">
        <f t="shared" si="82"/>
        <v>#DIV/0!</v>
      </c>
      <c r="T1048" t="s">
        <v>8330</v>
      </c>
      <c r="U1048" t="s">
        <v>8331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8">
        <f t="shared" si="84"/>
        <v>41918.610127314816</v>
      </c>
      <c r="L1049">
        <f t="shared" si="83"/>
        <v>2014</v>
      </c>
      <c r="M1049" s="8">
        <f t="shared" si="85"/>
        <v>41948.65179398148</v>
      </c>
      <c r="N1049" t="b">
        <v>0</v>
      </c>
      <c r="O1049">
        <v>1</v>
      </c>
      <c r="P1049" t="b">
        <v>0</v>
      </c>
      <c r="Q1049" t="s">
        <v>8281</v>
      </c>
      <c r="R1049">
        <f t="shared" si="81"/>
        <v>0</v>
      </c>
      <c r="S1049">
        <f t="shared" si="82"/>
        <v>1</v>
      </c>
      <c r="T1049" t="s">
        <v>8330</v>
      </c>
      <c r="U1049" t="s">
        <v>8331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8">
        <f t="shared" si="84"/>
        <v>42597.844780092586</v>
      </c>
      <c r="L1050">
        <f t="shared" si="83"/>
        <v>2016</v>
      </c>
      <c r="M1050" s="8">
        <f t="shared" si="85"/>
        <v>42637.844780092586</v>
      </c>
      <c r="N1050" t="b">
        <v>0</v>
      </c>
      <c r="O1050">
        <v>4</v>
      </c>
      <c r="P1050" t="b">
        <v>0</v>
      </c>
      <c r="Q1050" t="s">
        <v>8281</v>
      </c>
      <c r="R1050">
        <f t="shared" si="81"/>
        <v>1</v>
      </c>
      <c r="S1050">
        <f t="shared" si="82"/>
        <v>53</v>
      </c>
      <c r="T1050" t="s">
        <v>8330</v>
      </c>
      <c r="U1050" t="s">
        <v>8331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8">
        <f t="shared" si="84"/>
        <v>42382.222743055558</v>
      </c>
      <c r="L1051">
        <f t="shared" si="83"/>
        <v>2016</v>
      </c>
      <c r="M1051" s="8">
        <f t="shared" si="85"/>
        <v>42412.222743055558</v>
      </c>
      <c r="N1051" t="b">
        <v>0</v>
      </c>
      <c r="O1051">
        <v>0</v>
      </c>
      <c r="P1051" t="b">
        <v>0</v>
      </c>
      <c r="Q1051" t="s">
        <v>8281</v>
      </c>
      <c r="R1051">
        <f t="shared" si="81"/>
        <v>0</v>
      </c>
      <c r="S1051" t="e">
        <f t="shared" si="82"/>
        <v>#DIV/0!</v>
      </c>
      <c r="T1051" t="s">
        <v>8330</v>
      </c>
      <c r="U1051" t="s">
        <v>8331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8">
        <f t="shared" si="84"/>
        <v>42231.588854166665</v>
      </c>
      <c r="L1052">
        <f t="shared" si="83"/>
        <v>2015</v>
      </c>
      <c r="M1052" s="8">
        <f t="shared" si="85"/>
        <v>42261.588854166665</v>
      </c>
      <c r="N1052" t="b">
        <v>0</v>
      </c>
      <c r="O1052">
        <v>0</v>
      </c>
      <c r="P1052" t="b">
        <v>0</v>
      </c>
      <c r="Q1052" t="s">
        <v>8281</v>
      </c>
      <c r="R1052">
        <f t="shared" si="81"/>
        <v>0</v>
      </c>
      <c r="S1052" t="e">
        <f t="shared" si="82"/>
        <v>#DIV/0!</v>
      </c>
      <c r="T1052" t="s">
        <v>8330</v>
      </c>
      <c r="U1052" t="s">
        <v>8331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8">
        <f t="shared" si="84"/>
        <v>41849.805844907409</v>
      </c>
      <c r="L1053">
        <f t="shared" si="83"/>
        <v>2014</v>
      </c>
      <c r="M1053" s="8">
        <f t="shared" si="85"/>
        <v>41877.805844907409</v>
      </c>
      <c r="N1053" t="b">
        <v>0</v>
      </c>
      <c r="O1053">
        <v>0</v>
      </c>
      <c r="P1053" t="b">
        <v>0</v>
      </c>
      <c r="Q1053" t="s">
        <v>8281</v>
      </c>
      <c r="R1053">
        <f t="shared" si="81"/>
        <v>0</v>
      </c>
      <c r="S1053" t="e">
        <f t="shared" si="82"/>
        <v>#DIV/0!</v>
      </c>
      <c r="T1053" t="s">
        <v>8330</v>
      </c>
      <c r="U1053" t="s">
        <v>8331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8">
        <f t="shared" si="84"/>
        <v>42483.589062499996</v>
      </c>
      <c r="L1054">
        <f t="shared" si="83"/>
        <v>2016</v>
      </c>
      <c r="M1054" s="8">
        <f t="shared" si="85"/>
        <v>42527.631249999999</v>
      </c>
      <c r="N1054" t="b">
        <v>0</v>
      </c>
      <c r="O1054">
        <v>0</v>
      </c>
      <c r="P1054" t="b">
        <v>0</v>
      </c>
      <c r="Q1054" t="s">
        <v>8281</v>
      </c>
      <c r="R1054">
        <f t="shared" si="81"/>
        <v>0</v>
      </c>
      <c r="S1054" t="e">
        <f t="shared" si="82"/>
        <v>#DIV/0!</v>
      </c>
      <c r="T1054" t="s">
        <v>8330</v>
      </c>
      <c r="U1054" t="s">
        <v>8331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8">
        <f t="shared" si="84"/>
        <v>42774.964490740742</v>
      </c>
      <c r="L1055">
        <f t="shared" si="83"/>
        <v>2017</v>
      </c>
      <c r="M1055" s="8">
        <f t="shared" si="85"/>
        <v>42799.964490740742</v>
      </c>
      <c r="N1055" t="b">
        <v>0</v>
      </c>
      <c r="O1055">
        <v>1</v>
      </c>
      <c r="P1055" t="b">
        <v>0</v>
      </c>
      <c r="Q1055" t="s">
        <v>8281</v>
      </c>
      <c r="R1055">
        <f t="shared" si="81"/>
        <v>1</v>
      </c>
      <c r="S1055">
        <f t="shared" si="82"/>
        <v>15</v>
      </c>
      <c r="T1055" t="s">
        <v>8330</v>
      </c>
      <c r="U1055" t="s">
        <v>8331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8">
        <f t="shared" si="84"/>
        <v>41831.643506944441</v>
      </c>
      <c r="L1056">
        <f t="shared" si="83"/>
        <v>2014</v>
      </c>
      <c r="M1056" s="8">
        <f t="shared" si="85"/>
        <v>41861.708333333328</v>
      </c>
      <c r="N1056" t="b">
        <v>0</v>
      </c>
      <c r="O1056">
        <v>0</v>
      </c>
      <c r="P1056" t="b">
        <v>0</v>
      </c>
      <c r="Q1056" t="s">
        <v>8281</v>
      </c>
      <c r="R1056">
        <f t="shared" si="81"/>
        <v>0</v>
      </c>
      <c r="S1056" t="e">
        <f t="shared" si="82"/>
        <v>#DIV/0!</v>
      </c>
      <c r="T1056" t="s">
        <v>8330</v>
      </c>
      <c r="U1056" t="s">
        <v>8331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8">
        <f t="shared" si="84"/>
        <v>42406.784085648142</v>
      </c>
      <c r="L1057">
        <f t="shared" si="83"/>
        <v>2016</v>
      </c>
      <c r="M1057" s="8">
        <f t="shared" si="85"/>
        <v>42436.784085648142</v>
      </c>
      <c r="N1057" t="b">
        <v>0</v>
      </c>
      <c r="O1057">
        <v>0</v>
      </c>
      <c r="P1057" t="b">
        <v>0</v>
      </c>
      <c r="Q1057" t="s">
        <v>8281</v>
      </c>
      <c r="R1057">
        <f t="shared" si="81"/>
        <v>0</v>
      </c>
      <c r="S1057" t="e">
        <f t="shared" si="82"/>
        <v>#DIV/0!</v>
      </c>
      <c r="T1057" t="s">
        <v>8330</v>
      </c>
      <c r="U1057" t="s">
        <v>8331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8">
        <f t="shared" si="84"/>
        <v>42058.511307870365</v>
      </c>
      <c r="L1058">
        <f t="shared" si="83"/>
        <v>2015</v>
      </c>
      <c r="M1058" s="8">
        <f t="shared" si="85"/>
        <v>42118.469641203701</v>
      </c>
      <c r="N1058" t="b">
        <v>0</v>
      </c>
      <c r="O1058">
        <v>0</v>
      </c>
      <c r="P1058" t="b">
        <v>0</v>
      </c>
      <c r="Q1058" t="s">
        <v>8281</v>
      </c>
      <c r="R1058">
        <f t="shared" si="81"/>
        <v>0</v>
      </c>
      <c r="S1058" t="e">
        <f t="shared" si="82"/>
        <v>#DIV/0!</v>
      </c>
      <c r="T1058" t="s">
        <v>8330</v>
      </c>
      <c r="U1058" t="s">
        <v>8331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8">
        <f t="shared" si="84"/>
        <v>42678.662997685184</v>
      </c>
      <c r="L1059">
        <f t="shared" si="83"/>
        <v>2016</v>
      </c>
      <c r="M1059" s="8">
        <f t="shared" si="85"/>
        <v>42708.704664351848</v>
      </c>
      <c r="N1059" t="b">
        <v>0</v>
      </c>
      <c r="O1059">
        <v>0</v>
      </c>
      <c r="P1059" t="b">
        <v>0</v>
      </c>
      <c r="Q1059" t="s">
        <v>8281</v>
      </c>
      <c r="R1059">
        <f t="shared" si="81"/>
        <v>0</v>
      </c>
      <c r="S1059" t="e">
        <f t="shared" si="82"/>
        <v>#DIV/0!</v>
      </c>
      <c r="T1059" t="s">
        <v>8330</v>
      </c>
      <c r="U1059" t="s">
        <v>8331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8">
        <f t="shared" si="84"/>
        <v>42047.692627314813</v>
      </c>
      <c r="L1060">
        <f t="shared" si="83"/>
        <v>2015</v>
      </c>
      <c r="M1060" s="8">
        <f t="shared" si="85"/>
        <v>42088.791666666664</v>
      </c>
      <c r="N1060" t="b">
        <v>0</v>
      </c>
      <c r="O1060">
        <v>0</v>
      </c>
      <c r="P1060" t="b">
        <v>0</v>
      </c>
      <c r="Q1060" t="s">
        <v>8281</v>
      </c>
      <c r="R1060">
        <f t="shared" si="81"/>
        <v>0</v>
      </c>
      <c r="S1060" t="e">
        <f t="shared" si="82"/>
        <v>#DIV/0!</v>
      </c>
      <c r="T1060" t="s">
        <v>8330</v>
      </c>
      <c r="U1060" t="s">
        <v>8331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8">
        <f t="shared" si="84"/>
        <v>42046.581666666665</v>
      </c>
      <c r="L1061">
        <f t="shared" si="83"/>
        <v>2015</v>
      </c>
      <c r="M1061" s="8">
        <f t="shared" si="85"/>
        <v>42076.54</v>
      </c>
      <c r="N1061" t="b">
        <v>0</v>
      </c>
      <c r="O1061">
        <v>0</v>
      </c>
      <c r="P1061" t="b">
        <v>0</v>
      </c>
      <c r="Q1061" t="s">
        <v>8281</v>
      </c>
      <c r="R1061">
        <f t="shared" si="81"/>
        <v>0</v>
      </c>
      <c r="S1061" t="e">
        <f t="shared" si="82"/>
        <v>#DIV/0!</v>
      </c>
      <c r="T1061" t="s">
        <v>8330</v>
      </c>
      <c r="U1061" t="s">
        <v>8331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8">
        <f t="shared" si="84"/>
        <v>42079.704780092587</v>
      </c>
      <c r="L1062">
        <f t="shared" si="83"/>
        <v>2015</v>
      </c>
      <c r="M1062" s="8">
        <f t="shared" si="85"/>
        <v>42109.704780092587</v>
      </c>
      <c r="N1062" t="b">
        <v>0</v>
      </c>
      <c r="O1062">
        <v>1</v>
      </c>
      <c r="P1062" t="b">
        <v>0</v>
      </c>
      <c r="Q1062" t="s">
        <v>8281</v>
      </c>
      <c r="R1062">
        <f t="shared" si="81"/>
        <v>1</v>
      </c>
      <c r="S1062">
        <f t="shared" si="82"/>
        <v>50</v>
      </c>
      <c r="T1062" t="s">
        <v>8330</v>
      </c>
      <c r="U1062" t="s">
        <v>8331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8">
        <f t="shared" si="84"/>
        <v>42432.068379629629</v>
      </c>
      <c r="L1063">
        <f t="shared" si="83"/>
        <v>2016</v>
      </c>
      <c r="M1063" s="8">
        <f t="shared" si="85"/>
        <v>42491.833333333336</v>
      </c>
      <c r="N1063" t="b">
        <v>0</v>
      </c>
      <c r="O1063">
        <v>0</v>
      </c>
      <c r="P1063" t="b">
        <v>0</v>
      </c>
      <c r="Q1063" t="s">
        <v>8281</v>
      </c>
      <c r="R1063">
        <f t="shared" si="81"/>
        <v>0</v>
      </c>
      <c r="S1063" t="e">
        <f t="shared" si="82"/>
        <v>#DIV/0!</v>
      </c>
      <c r="T1063" t="s">
        <v>8330</v>
      </c>
      <c r="U1063" t="s">
        <v>8331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8">
        <f t="shared" si="84"/>
        <v>42556.598854166667</v>
      </c>
      <c r="L1064">
        <f t="shared" si="83"/>
        <v>2016</v>
      </c>
      <c r="M1064" s="8">
        <f t="shared" si="85"/>
        <v>42563.598854166667</v>
      </c>
      <c r="N1064" t="b">
        <v>0</v>
      </c>
      <c r="O1064">
        <v>4</v>
      </c>
      <c r="P1064" t="b">
        <v>0</v>
      </c>
      <c r="Q1064" t="s">
        <v>8281</v>
      </c>
      <c r="R1064">
        <f t="shared" si="81"/>
        <v>95</v>
      </c>
      <c r="S1064">
        <f t="shared" si="82"/>
        <v>47.5</v>
      </c>
      <c r="T1064" t="s">
        <v>8330</v>
      </c>
      <c r="U1064" t="s">
        <v>8331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8">
        <f t="shared" si="84"/>
        <v>42582.822476851848</v>
      </c>
      <c r="L1065">
        <f t="shared" si="83"/>
        <v>2016</v>
      </c>
      <c r="M1065" s="8">
        <f t="shared" si="85"/>
        <v>42612.822476851848</v>
      </c>
      <c r="N1065" t="b">
        <v>0</v>
      </c>
      <c r="O1065">
        <v>0</v>
      </c>
      <c r="P1065" t="b">
        <v>0</v>
      </c>
      <c r="Q1065" t="s">
        <v>8281</v>
      </c>
      <c r="R1065">
        <f t="shared" si="81"/>
        <v>0</v>
      </c>
      <c r="S1065" t="e">
        <f t="shared" si="82"/>
        <v>#DIV/0!</v>
      </c>
      <c r="T1065" t="s">
        <v>8330</v>
      </c>
      <c r="U1065" t="s">
        <v>8331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8">
        <f t="shared" si="84"/>
        <v>41417.019710648143</v>
      </c>
      <c r="L1066">
        <f t="shared" si="83"/>
        <v>2013</v>
      </c>
      <c r="M1066" s="8">
        <f t="shared" si="85"/>
        <v>41462.019710648143</v>
      </c>
      <c r="N1066" t="b">
        <v>0</v>
      </c>
      <c r="O1066">
        <v>123</v>
      </c>
      <c r="P1066" t="b">
        <v>0</v>
      </c>
      <c r="Q1066" t="s">
        <v>8282</v>
      </c>
      <c r="R1066">
        <f t="shared" si="81"/>
        <v>9</v>
      </c>
      <c r="S1066">
        <f t="shared" si="82"/>
        <v>65.666666666666671</v>
      </c>
      <c r="T1066" t="s">
        <v>8332</v>
      </c>
      <c r="U1066" t="s">
        <v>8333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8">
        <f t="shared" si="84"/>
        <v>41661.172708333332</v>
      </c>
      <c r="L1067">
        <f t="shared" si="83"/>
        <v>2014</v>
      </c>
      <c r="M1067" s="8">
        <f t="shared" si="85"/>
        <v>41689.172708333332</v>
      </c>
      <c r="N1067" t="b">
        <v>0</v>
      </c>
      <c r="O1067">
        <v>5</v>
      </c>
      <c r="P1067" t="b">
        <v>0</v>
      </c>
      <c r="Q1067" t="s">
        <v>8282</v>
      </c>
      <c r="R1067">
        <f t="shared" si="81"/>
        <v>3</v>
      </c>
      <c r="S1067">
        <f t="shared" si="82"/>
        <v>16.2</v>
      </c>
      <c r="T1067" t="s">
        <v>8332</v>
      </c>
      <c r="U1067" t="s">
        <v>8333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8">
        <f t="shared" si="84"/>
        <v>41445.754421296289</v>
      </c>
      <c r="L1068">
        <f t="shared" si="83"/>
        <v>2013</v>
      </c>
      <c r="M1068" s="8">
        <f t="shared" si="85"/>
        <v>41490.754421296289</v>
      </c>
      <c r="N1068" t="b">
        <v>0</v>
      </c>
      <c r="O1068">
        <v>148</v>
      </c>
      <c r="P1068" t="b">
        <v>0</v>
      </c>
      <c r="Q1068" t="s">
        <v>8282</v>
      </c>
      <c r="R1068">
        <f t="shared" si="81"/>
        <v>3</v>
      </c>
      <c r="S1068">
        <f t="shared" si="82"/>
        <v>34.128378378378379</v>
      </c>
      <c r="T1068" t="s">
        <v>8332</v>
      </c>
      <c r="U1068" t="s">
        <v>8333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8">
        <f t="shared" si="84"/>
        <v>41599.647349537037</v>
      </c>
      <c r="L1069">
        <f t="shared" si="83"/>
        <v>2013</v>
      </c>
      <c r="M1069" s="8">
        <f t="shared" si="85"/>
        <v>41629.647349537037</v>
      </c>
      <c r="N1069" t="b">
        <v>0</v>
      </c>
      <c r="O1069">
        <v>10</v>
      </c>
      <c r="P1069" t="b">
        <v>0</v>
      </c>
      <c r="Q1069" t="s">
        <v>8282</v>
      </c>
      <c r="R1069">
        <f t="shared" si="81"/>
        <v>26</v>
      </c>
      <c r="S1069">
        <f t="shared" si="82"/>
        <v>13</v>
      </c>
      <c r="T1069" t="s">
        <v>8332</v>
      </c>
      <c r="U1069" t="s">
        <v>8333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8">
        <f t="shared" si="84"/>
        <v>42440.162777777776</v>
      </c>
      <c r="L1070">
        <f t="shared" si="83"/>
        <v>2016</v>
      </c>
      <c r="M1070" s="8">
        <f t="shared" si="85"/>
        <v>42470.121111111112</v>
      </c>
      <c r="N1070" t="b">
        <v>0</v>
      </c>
      <c r="O1070">
        <v>4</v>
      </c>
      <c r="P1070" t="b">
        <v>0</v>
      </c>
      <c r="Q1070" t="s">
        <v>8282</v>
      </c>
      <c r="R1070">
        <f t="shared" si="81"/>
        <v>0</v>
      </c>
      <c r="S1070">
        <f t="shared" si="82"/>
        <v>11.25</v>
      </c>
      <c r="T1070" t="s">
        <v>8332</v>
      </c>
      <c r="U1070" t="s">
        <v>8333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8">
        <f t="shared" si="84"/>
        <v>41572.021516203698</v>
      </c>
      <c r="L1071">
        <f t="shared" si="83"/>
        <v>2013</v>
      </c>
      <c r="M1071" s="8">
        <f t="shared" si="85"/>
        <v>41604.06318287037</v>
      </c>
      <c r="N1071" t="b">
        <v>0</v>
      </c>
      <c r="O1071">
        <v>21</v>
      </c>
      <c r="P1071" t="b">
        <v>0</v>
      </c>
      <c r="Q1071" t="s">
        <v>8282</v>
      </c>
      <c r="R1071">
        <f t="shared" si="81"/>
        <v>39</v>
      </c>
      <c r="S1071">
        <f t="shared" si="82"/>
        <v>40.476190476190474</v>
      </c>
      <c r="T1071" t="s">
        <v>8332</v>
      </c>
      <c r="U1071" t="s">
        <v>8333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8">
        <f t="shared" si="84"/>
        <v>41162.803495370368</v>
      </c>
      <c r="L1072">
        <f t="shared" si="83"/>
        <v>2012</v>
      </c>
      <c r="M1072" s="8">
        <f t="shared" si="85"/>
        <v>41182.803495370368</v>
      </c>
      <c r="N1072" t="b">
        <v>0</v>
      </c>
      <c r="O1072">
        <v>2</v>
      </c>
      <c r="P1072" t="b">
        <v>0</v>
      </c>
      <c r="Q1072" t="s">
        <v>8282</v>
      </c>
      <c r="R1072">
        <f t="shared" si="81"/>
        <v>1</v>
      </c>
      <c r="S1072">
        <f t="shared" si="82"/>
        <v>35</v>
      </c>
      <c r="T1072" t="s">
        <v>8332</v>
      </c>
      <c r="U1072" t="s">
        <v>8333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8">
        <f t="shared" si="84"/>
        <v>42295.545057870368</v>
      </c>
      <c r="L1073">
        <f t="shared" si="83"/>
        <v>2015</v>
      </c>
      <c r="M1073" s="8">
        <f t="shared" si="85"/>
        <v>42325.586724537039</v>
      </c>
      <c r="N1073" t="b">
        <v>0</v>
      </c>
      <c r="O1073">
        <v>0</v>
      </c>
      <c r="P1073" t="b">
        <v>0</v>
      </c>
      <c r="Q1073" t="s">
        <v>8282</v>
      </c>
      <c r="R1073">
        <f t="shared" si="81"/>
        <v>0</v>
      </c>
      <c r="S1073" t="e">
        <f t="shared" si="82"/>
        <v>#DIV/0!</v>
      </c>
      <c r="T1073" t="s">
        <v>8332</v>
      </c>
      <c r="U1073" t="s">
        <v>8333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8">
        <f t="shared" si="84"/>
        <v>41645.623807870368</v>
      </c>
      <c r="L1074">
        <f t="shared" si="83"/>
        <v>2014</v>
      </c>
      <c r="M1074" s="8">
        <f t="shared" si="85"/>
        <v>41675.623807870368</v>
      </c>
      <c r="N1074" t="b">
        <v>0</v>
      </c>
      <c r="O1074">
        <v>4</v>
      </c>
      <c r="P1074" t="b">
        <v>0</v>
      </c>
      <c r="Q1074" t="s">
        <v>8282</v>
      </c>
      <c r="R1074">
        <f t="shared" si="81"/>
        <v>0</v>
      </c>
      <c r="S1074">
        <f t="shared" si="82"/>
        <v>12.75</v>
      </c>
      <c r="T1074" t="s">
        <v>8332</v>
      </c>
      <c r="U1074" t="s">
        <v>8333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8">
        <f t="shared" si="84"/>
        <v>40802.756261574068</v>
      </c>
      <c r="L1075">
        <f t="shared" si="83"/>
        <v>2011</v>
      </c>
      <c r="M1075" s="8">
        <f t="shared" si="85"/>
        <v>40832.756261574068</v>
      </c>
      <c r="N1075" t="b">
        <v>0</v>
      </c>
      <c r="O1075">
        <v>1</v>
      </c>
      <c r="P1075" t="b">
        <v>0</v>
      </c>
      <c r="Q1075" t="s">
        <v>8282</v>
      </c>
      <c r="R1075">
        <f t="shared" si="81"/>
        <v>1</v>
      </c>
      <c r="S1075">
        <f t="shared" si="82"/>
        <v>10</v>
      </c>
      <c r="T1075" t="s">
        <v>8332</v>
      </c>
      <c r="U1075" t="s">
        <v>8333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8">
        <f t="shared" si="84"/>
        <v>41612.964641203704</v>
      </c>
      <c r="L1076">
        <f t="shared" si="83"/>
        <v>2013</v>
      </c>
      <c r="M1076" s="8">
        <f t="shared" si="85"/>
        <v>41642.964641203704</v>
      </c>
      <c r="N1076" t="b">
        <v>0</v>
      </c>
      <c r="O1076">
        <v>30</v>
      </c>
      <c r="P1076" t="b">
        <v>0</v>
      </c>
      <c r="Q1076" t="s">
        <v>8282</v>
      </c>
      <c r="R1076">
        <f t="shared" si="81"/>
        <v>6</v>
      </c>
      <c r="S1076">
        <f t="shared" si="82"/>
        <v>113.56666666666666</v>
      </c>
      <c r="T1076" t="s">
        <v>8332</v>
      </c>
      <c r="U1076" t="s">
        <v>8333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8">
        <f t="shared" si="84"/>
        <v>41005.695787037032</v>
      </c>
      <c r="L1077">
        <f t="shared" si="83"/>
        <v>2012</v>
      </c>
      <c r="M1077" s="8">
        <f t="shared" si="85"/>
        <v>41035.695787037032</v>
      </c>
      <c r="N1077" t="b">
        <v>0</v>
      </c>
      <c r="O1077">
        <v>3</v>
      </c>
      <c r="P1077" t="b">
        <v>0</v>
      </c>
      <c r="Q1077" t="s">
        <v>8282</v>
      </c>
      <c r="R1077">
        <f t="shared" si="81"/>
        <v>5</v>
      </c>
      <c r="S1077">
        <f t="shared" si="82"/>
        <v>15</v>
      </c>
      <c r="T1077" t="s">
        <v>8332</v>
      </c>
      <c r="U1077" t="s">
        <v>8333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8">
        <f t="shared" si="84"/>
        <v>41838.169560185182</v>
      </c>
      <c r="L1078">
        <f t="shared" si="83"/>
        <v>2014</v>
      </c>
      <c r="M1078" s="8">
        <f t="shared" si="85"/>
        <v>41893.169560185182</v>
      </c>
      <c r="N1078" t="b">
        <v>0</v>
      </c>
      <c r="O1078">
        <v>975</v>
      </c>
      <c r="P1078" t="b">
        <v>0</v>
      </c>
      <c r="Q1078" t="s">
        <v>8282</v>
      </c>
      <c r="R1078">
        <f t="shared" si="81"/>
        <v>63</v>
      </c>
      <c r="S1078">
        <f t="shared" si="82"/>
        <v>48.281025641025643</v>
      </c>
      <c r="T1078" t="s">
        <v>8332</v>
      </c>
      <c r="U1078" t="s">
        <v>8333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8">
        <f t="shared" si="84"/>
        <v>42352.958460648144</v>
      </c>
      <c r="L1079">
        <f t="shared" si="83"/>
        <v>2015</v>
      </c>
      <c r="M1079" s="8">
        <f t="shared" si="85"/>
        <v>42382.958460648144</v>
      </c>
      <c r="N1079" t="b">
        <v>0</v>
      </c>
      <c r="O1079">
        <v>167</v>
      </c>
      <c r="P1079" t="b">
        <v>0</v>
      </c>
      <c r="Q1079" t="s">
        <v>8282</v>
      </c>
      <c r="R1079">
        <f t="shared" si="81"/>
        <v>29</v>
      </c>
      <c r="S1079">
        <f t="shared" si="82"/>
        <v>43.976047904191617</v>
      </c>
      <c r="T1079" t="s">
        <v>8332</v>
      </c>
      <c r="U1079" t="s">
        <v>8333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8">
        <f t="shared" si="84"/>
        <v>40700.987511574072</v>
      </c>
      <c r="L1080">
        <f t="shared" si="83"/>
        <v>2011</v>
      </c>
      <c r="M1080" s="8">
        <f t="shared" si="85"/>
        <v>40745.987511574072</v>
      </c>
      <c r="N1080" t="b">
        <v>0</v>
      </c>
      <c r="O1080">
        <v>5</v>
      </c>
      <c r="P1080" t="b">
        <v>0</v>
      </c>
      <c r="Q1080" t="s">
        <v>8282</v>
      </c>
      <c r="R1080">
        <f t="shared" si="81"/>
        <v>8</v>
      </c>
      <c r="S1080">
        <f t="shared" si="82"/>
        <v>9</v>
      </c>
      <c r="T1080" t="s">
        <v>8332</v>
      </c>
      <c r="U1080" t="s">
        <v>8333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8">
        <f t="shared" si="84"/>
        <v>42479.358055555553</v>
      </c>
      <c r="L1081">
        <f t="shared" si="83"/>
        <v>2016</v>
      </c>
      <c r="M1081" s="8">
        <f t="shared" si="85"/>
        <v>42504.358055555553</v>
      </c>
      <c r="N1081" t="b">
        <v>0</v>
      </c>
      <c r="O1081">
        <v>18</v>
      </c>
      <c r="P1081" t="b">
        <v>0</v>
      </c>
      <c r="Q1081" t="s">
        <v>8282</v>
      </c>
      <c r="R1081">
        <f t="shared" si="81"/>
        <v>3</v>
      </c>
      <c r="S1081">
        <f t="shared" si="82"/>
        <v>37.666666666666664</v>
      </c>
      <c r="T1081" t="s">
        <v>8332</v>
      </c>
      <c r="U1081" t="s">
        <v>8333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8">
        <f t="shared" si="84"/>
        <v>41739.929780092592</v>
      </c>
      <c r="L1082">
        <f t="shared" si="83"/>
        <v>2014</v>
      </c>
      <c r="M1082" s="8">
        <f t="shared" si="85"/>
        <v>41769.929780092592</v>
      </c>
      <c r="N1082" t="b">
        <v>0</v>
      </c>
      <c r="O1082">
        <v>98</v>
      </c>
      <c r="P1082" t="b">
        <v>0</v>
      </c>
      <c r="Q1082" t="s">
        <v>8282</v>
      </c>
      <c r="R1082">
        <f t="shared" si="81"/>
        <v>9</v>
      </c>
      <c r="S1082">
        <f t="shared" si="82"/>
        <v>18.581632653061224</v>
      </c>
      <c r="T1082" t="s">
        <v>8332</v>
      </c>
      <c r="U1082" t="s">
        <v>8333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8">
        <f t="shared" si="84"/>
        <v>42002.718657407408</v>
      </c>
      <c r="L1083">
        <f t="shared" si="83"/>
        <v>2014</v>
      </c>
      <c r="M1083" s="8">
        <f t="shared" si="85"/>
        <v>42032.718657407408</v>
      </c>
      <c r="N1083" t="b">
        <v>0</v>
      </c>
      <c r="O1083">
        <v>4</v>
      </c>
      <c r="P1083" t="b">
        <v>0</v>
      </c>
      <c r="Q1083" t="s">
        <v>8282</v>
      </c>
      <c r="R1083">
        <f t="shared" si="81"/>
        <v>0</v>
      </c>
      <c r="S1083">
        <f t="shared" si="82"/>
        <v>3</v>
      </c>
      <c r="T1083" t="s">
        <v>8332</v>
      </c>
      <c r="U1083" t="s">
        <v>8333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8">
        <f t="shared" si="84"/>
        <v>41101.697777777772</v>
      </c>
      <c r="L1084">
        <f t="shared" si="83"/>
        <v>2012</v>
      </c>
      <c r="M1084" s="8">
        <f t="shared" si="85"/>
        <v>41131.697777777772</v>
      </c>
      <c r="N1084" t="b">
        <v>0</v>
      </c>
      <c r="O1084">
        <v>3</v>
      </c>
      <c r="P1084" t="b">
        <v>0</v>
      </c>
      <c r="Q1084" t="s">
        <v>8282</v>
      </c>
      <c r="R1084">
        <f t="shared" si="81"/>
        <v>1</v>
      </c>
      <c r="S1084">
        <f t="shared" si="82"/>
        <v>18.666666666666668</v>
      </c>
      <c r="T1084" t="s">
        <v>8332</v>
      </c>
      <c r="U1084" t="s">
        <v>8333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8">
        <f t="shared" si="84"/>
        <v>41793.451192129629</v>
      </c>
      <c r="L1085">
        <f t="shared" si="83"/>
        <v>2014</v>
      </c>
      <c r="M1085" s="8">
        <f t="shared" si="85"/>
        <v>41853.451192129629</v>
      </c>
      <c r="N1085" t="b">
        <v>0</v>
      </c>
      <c r="O1085">
        <v>1</v>
      </c>
      <c r="P1085" t="b">
        <v>0</v>
      </c>
      <c r="Q1085" t="s">
        <v>8282</v>
      </c>
      <c r="R1085">
        <f t="shared" si="81"/>
        <v>1</v>
      </c>
      <c r="S1085">
        <f t="shared" si="82"/>
        <v>410</v>
      </c>
      <c r="T1085" t="s">
        <v>8332</v>
      </c>
      <c r="U1085" t="s">
        <v>8333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8">
        <f t="shared" si="84"/>
        <v>41829.703749999993</v>
      </c>
      <c r="L1086">
        <f t="shared" si="83"/>
        <v>2014</v>
      </c>
      <c r="M1086" s="8">
        <f t="shared" si="85"/>
        <v>41859.703749999993</v>
      </c>
      <c r="N1086" t="b">
        <v>0</v>
      </c>
      <c r="O1086">
        <v>0</v>
      </c>
      <c r="P1086" t="b">
        <v>0</v>
      </c>
      <c r="Q1086" t="s">
        <v>8282</v>
      </c>
      <c r="R1086">
        <f t="shared" si="81"/>
        <v>0</v>
      </c>
      <c r="S1086" t="e">
        <f t="shared" si="82"/>
        <v>#DIV/0!</v>
      </c>
      <c r="T1086" t="s">
        <v>8332</v>
      </c>
      <c r="U1086" t="s">
        <v>8333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8">
        <f t="shared" si="84"/>
        <v>42413.462673611109</v>
      </c>
      <c r="L1087">
        <f t="shared" si="83"/>
        <v>2016</v>
      </c>
      <c r="M1087" s="8">
        <f t="shared" si="85"/>
        <v>42443.421006944445</v>
      </c>
      <c r="N1087" t="b">
        <v>0</v>
      </c>
      <c r="O1087">
        <v>9</v>
      </c>
      <c r="P1087" t="b">
        <v>0</v>
      </c>
      <c r="Q1087" t="s">
        <v>8282</v>
      </c>
      <c r="R1087">
        <f t="shared" si="81"/>
        <v>3</v>
      </c>
      <c r="S1087">
        <f t="shared" si="82"/>
        <v>114</v>
      </c>
      <c r="T1087" t="s">
        <v>8332</v>
      </c>
      <c r="U1087" t="s">
        <v>8333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8">
        <f t="shared" si="84"/>
        <v>41845.658460648148</v>
      </c>
      <c r="L1088">
        <f t="shared" si="83"/>
        <v>2014</v>
      </c>
      <c r="M1088" s="8">
        <f t="shared" si="85"/>
        <v>41875.658460648148</v>
      </c>
      <c r="N1088" t="b">
        <v>0</v>
      </c>
      <c r="O1088">
        <v>2</v>
      </c>
      <c r="P1088" t="b">
        <v>0</v>
      </c>
      <c r="Q1088" t="s">
        <v>8282</v>
      </c>
      <c r="R1088">
        <f t="shared" si="81"/>
        <v>0</v>
      </c>
      <c r="S1088">
        <f t="shared" si="82"/>
        <v>7.5</v>
      </c>
      <c r="T1088" t="s">
        <v>8332</v>
      </c>
      <c r="U1088" t="s">
        <v>8333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8">
        <f t="shared" si="84"/>
        <v>41775.505636574067</v>
      </c>
      <c r="L1089">
        <f t="shared" si="83"/>
        <v>2014</v>
      </c>
      <c r="M1089" s="8">
        <f t="shared" si="85"/>
        <v>41805.505636574067</v>
      </c>
      <c r="N1089" t="b">
        <v>0</v>
      </c>
      <c r="O1089">
        <v>0</v>
      </c>
      <c r="P1089" t="b">
        <v>0</v>
      </c>
      <c r="Q1089" t="s">
        <v>8282</v>
      </c>
      <c r="R1089">
        <f t="shared" si="81"/>
        <v>0</v>
      </c>
      <c r="S1089" t="e">
        <f t="shared" si="82"/>
        <v>#DIV/0!</v>
      </c>
      <c r="T1089" t="s">
        <v>8332</v>
      </c>
      <c r="U1089" t="s">
        <v>8333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8">
        <f t="shared" si="84"/>
        <v>41723.591053240736</v>
      </c>
      <c r="L1090">
        <f t="shared" si="83"/>
        <v>2014</v>
      </c>
      <c r="M1090" s="8">
        <f t="shared" si="85"/>
        <v>41753.591053240736</v>
      </c>
      <c r="N1090" t="b">
        <v>0</v>
      </c>
      <c r="O1090">
        <v>147</v>
      </c>
      <c r="P1090" t="b">
        <v>0</v>
      </c>
      <c r="Q1090" t="s">
        <v>8282</v>
      </c>
      <c r="R1090">
        <f t="shared" ref="R1090:R1153" si="86">ROUND(E1090/D1090*100,0)</f>
        <v>14</v>
      </c>
      <c r="S1090">
        <f t="shared" ref="S1090:S1153" si="87">E1090/O1090</f>
        <v>43.41727891156463</v>
      </c>
      <c r="T1090" t="s">
        <v>8332</v>
      </c>
      <c r="U1090" t="s">
        <v>8333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8">
        <f t="shared" si="84"/>
        <v>42150.981192129628</v>
      </c>
      <c r="L1091">
        <f t="shared" ref="L1091:L1154" si="88">YEAR(K1091)</f>
        <v>2015</v>
      </c>
      <c r="M1091" s="8">
        <f t="shared" si="85"/>
        <v>42180.981192129628</v>
      </c>
      <c r="N1091" t="b">
        <v>0</v>
      </c>
      <c r="O1091">
        <v>49</v>
      </c>
      <c r="P1091" t="b">
        <v>0</v>
      </c>
      <c r="Q1091" t="s">
        <v>8282</v>
      </c>
      <c r="R1091">
        <f t="shared" si="86"/>
        <v>8</v>
      </c>
      <c r="S1091">
        <f t="shared" si="87"/>
        <v>23.959183673469386</v>
      </c>
      <c r="T1091" t="s">
        <v>8332</v>
      </c>
      <c r="U1091" t="s">
        <v>8333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8">
        <f t="shared" si="84"/>
        <v>42122.977465277778</v>
      </c>
      <c r="L1092">
        <f t="shared" si="88"/>
        <v>2015</v>
      </c>
      <c r="M1092" s="8">
        <f t="shared" si="85"/>
        <v>42152.977465277778</v>
      </c>
      <c r="N1092" t="b">
        <v>0</v>
      </c>
      <c r="O1092">
        <v>1</v>
      </c>
      <c r="P1092" t="b">
        <v>0</v>
      </c>
      <c r="Q1092" t="s">
        <v>8282</v>
      </c>
      <c r="R1092">
        <f t="shared" si="86"/>
        <v>0</v>
      </c>
      <c r="S1092">
        <f t="shared" si="87"/>
        <v>5</v>
      </c>
      <c r="T1092" t="s">
        <v>8332</v>
      </c>
      <c r="U1092" t="s">
        <v>8333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8">
        <f t="shared" ref="K1093:K1156" si="89">(J1093/86400)+25569+(-5/24)</f>
        <v>42440.611944444441</v>
      </c>
      <c r="L1093">
        <f t="shared" si="88"/>
        <v>2016</v>
      </c>
      <c r="M1093" s="8">
        <f t="shared" si="85"/>
        <v>42470.570277777777</v>
      </c>
      <c r="N1093" t="b">
        <v>0</v>
      </c>
      <c r="O1093">
        <v>2</v>
      </c>
      <c r="P1093" t="b">
        <v>0</v>
      </c>
      <c r="Q1093" t="s">
        <v>8282</v>
      </c>
      <c r="R1093">
        <f t="shared" si="86"/>
        <v>13</v>
      </c>
      <c r="S1093">
        <f t="shared" si="87"/>
        <v>12.5</v>
      </c>
      <c r="T1093" t="s">
        <v>8332</v>
      </c>
      <c r="U1093" t="s">
        <v>8333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8">
        <f t="shared" si="89"/>
        <v>41249.817569444444</v>
      </c>
      <c r="L1094">
        <f t="shared" si="88"/>
        <v>2012</v>
      </c>
      <c r="M1094" s="8">
        <f t="shared" si="85"/>
        <v>41279.817569444444</v>
      </c>
      <c r="N1094" t="b">
        <v>0</v>
      </c>
      <c r="O1094">
        <v>7</v>
      </c>
      <c r="P1094" t="b">
        <v>0</v>
      </c>
      <c r="Q1094" t="s">
        <v>8282</v>
      </c>
      <c r="R1094">
        <f t="shared" si="86"/>
        <v>1</v>
      </c>
      <c r="S1094">
        <f t="shared" si="87"/>
        <v>3</v>
      </c>
      <c r="T1094" t="s">
        <v>8332</v>
      </c>
      <c r="U1094" t="s">
        <v>8333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8">
        <f t="shared" si="89"/>
        <v>42396.765474537031</v>
      </c>
      <c r="L1095">
        <f t="shared" si="88"/>
        <v>2016</v>
      </c>
      <c r="M1095" s="8">
        <f t="shared" si="85"/>
        <v>42411.765474537031</v>
      </c>
      <c r="N1095" t="b">
        <v>0</v>
      </c>
      <c r="O1095">
        <v>4</v>
      </c>
      <c r="P1095" t="b">
        <v>0</v>
      </c>
      <c r="Q1095" t="s">
        <v>8282</v>
      </c>
      <c r="R1095">
        <f t="shared" si="86"/>
        <v>14</v>
      </c>
      <c r="S1095">
        <f t="shared" si="87"/>
        <v>10.5625</v>
      </c>
      <c r="T1095" t="s">
        <v>8332</v>
      </c>
      <c r="U1095" t="s">
        <v>8333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8">
        <f t="shared" si="89"/>
        <v>40795.505011574074</v>
      </c>
      <c r="L1096">
        <f t="shared" si="88"/>
        <v>2011</v>
      </c>
      <c r="M1096" s="8">
        <f t="shared" si="85"/>
        <v>40825.505011574074</v>
      </c>
      <c r="N1096" t="b">
        <v>0</v>
      </c>
      <c r="O1096">
        <v>27</v>
      </c>
      <c r="P1096" t="b">
        <v>0</v>
      </c>
      <c r="Q1096" t="s">
        <v>8282</v>
      </c>
      <c r="R1096">
        <f t="shared" si="86"/>
        <v>18</v>
      </c>
      <c r="S1096">
        <f t="shared" si="87"/>
        <v>122.00037037037038</v>
      </c>
      <c r="T1096" t="s">
        <v>8332</v>
      </c>
      <c r="U1096" t="s">
        <v>8333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8">
        <f t="shared" si="89"/>
        <v>41486.328935185185</v>
      </c>
      <c r="L1097">
        <f t="shared" si="88"/>
        <v>2013</v>
      </c>
      <c r="M1097" s="8">
        <f t="shared" si="85"/>
        <v>41516.328935185185</v>
      </c>
      <c r="N1097" t="b">
        <v>0</v>
      </c>
      <c r="O1097">
        <v>94</v>
      </c>
      <c r="P1097" t="b">
        <v>0</v>
      </c>
      <c r="Q1097" t="s">
        <v>8282</v>
      </c>
      <c r="R1097">
        <f t="shared" si="86"/>
        <v>5</v>
      </c>
      <c r="S1097">
        <f t="shared" si="87"/>
        <v>267.80851063829789</v>
      </c>
      <c r="T1097" t="s">
        <v>8332</v>
      </c>
      <c r="U1097" t="s">
        <v>8333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8">
        <f t="shared" si="89"/>
        <v>41885.309652777774</v>
      </c>
      <c r="L1098">
        <f t="shared" si="88"/>
        <v>2014</v>
      </c>
      <c r="M1098" s="8">
        <f t="shared" si="85"/>
        <v>41915.9375</v>
      </c>
      <c r="N1098" t="b">
        <v>0</v>
      </c>
      <c r="O1098">
        <v>29</v>
      </c>
      <c r="P1098" t="b">
        <v>0</v>
      </c>
      <c r="Q1098" t="s">
        <v>8282</v>
      </c>
      <c r="R1098">
        <f t="shared" si="86"/>
        <v>18</v>
      </c>
      <c r="S1098">
        <f t="shared" si="87"/>
        <v>74.206896551724142</v>
      </c>
      <c r="T1098" t="s">
        <v>8332</v>
      </c>
      <c r="U1098" t="s">
        <v>8333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8">
        <f t="shared" si="89"/>
        <v>41660.584224537037</v>
      </c>
      <c r="L1099">
        <f t="shared" si="88"/>
        <v>2014</v>
      </c>
      <c r="M1099" s="8">
        <f t="shared" si="85"/>
        <v>41700.584224537037</v>
      </c>
      <c r="N1099" t="b">
        <v>0</v>
      </c>
      <c r="O1099">
        <v>7</v>
      </c>
      <c r="P1099" t="b">
        <v>0</v>
      </c>
      <c r="Q1099" t="s">
        <v>8282</v>
      </c>
      <c r="R1099">
        <f t="shared" si="86"/>
        <v>0</v>
      </c>
      <c r="S1099">
        <f t="shared" si="87"/>
        <v>6.7142857142857144</v>
      </c>
      <c r="T1099" t="s">
        <v>8332</v>
      </c>
      <c r="U1099" t="s">
        <v>8333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8">
        <f t="shared" si="89"/>
        <v>41712.554340277777</v>
      </c>
      <c r="L1100">
        <f t="shared" si="88"/>
        <v>2014</v>
      </c>
      <c r="M1100" s="8">
        <f t="shared" si="85"/>
        <v>41742.554340277777</v>
      </c>
      <c r="N1100" t="b">
        <v>0</v>
      </c>
      <c r="O1100">
        <v>22</v>
      </c>
      <c r="P1100" t="b">
        <v>0</v>
      </c>
      <c r="Q1100" t="s">
        <v>8282</v>
      </c>
      <c r="R1100">
        <f t="shared" si="86"/>
        <v>7</v>
      </c>
      <c r="S1100">
        <f t="shared" si="87"/>
        <v>81.954545454545453</v>
      </c>
      <c r="T1100" t="s">
        <v>8332</v>
      </c>
      <c r="U1100" t="s">
        <v>8333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8">
        <f t="shared" si="89"/>
        <v>42107.628101851849</v>
      </c>
      <c r="L1101">
        <f t="shared" si="88"/>
        <v>2015</v>
      </c>
      <c r="M1101" s="8">
        <f t="shared" ref="M1101:M1164" si="90">(I1101/86400)+25569+(-5/24)</f>
        <v>42137.628101851849</v>
      </c>
      <c r="N1101" t="b">
        <v>0</v>
      </c>
      <c r="O1101">
        <v>1</v>
      </c>
      <c r="P1101" t="b">
        <v>0</v>
      </c>
      <c r="Q1101" t="s">
        <v>8282</v>
      </c>
      <c r="R1101">
        <f t="shared" si="86"/>
        <v>1</v>
      </c>
      <c r="S1101">
        <f t="shared" si="87"/>
        <v>25</v>
      </c>
      <c r="T1101" t="s">
        <v>8332</v>
      </c>
      <c r="U1101" t="s">
        <v>8333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8">
        <f t="shared" si="89"/>
        <v>42383.902442129627</v>
      </c>
      <c r="L1102">
        <f t="shared" si="88"/>
        <v>2016</v>
      </c>
      <c r="M1102" s="8">
        <f t="shared" si="90"/>
        <v>42413.902442129627</v>
      </c>
      <c r="N1102" t="b">
        <v>0</v>
      </c>
      <c r="O1102">
        <v>10</v>
      </c>
      <c r="P1102" t="b">
        <v>0</v>
      </c>
      <c r="Q1102" t="s">
        <v>8282</v>
      </c>
      <c r="R1102">
        <f t="shared" si="86"/>
        <v>3</v>
      </c>
      <c r="S1102">
        <f t="shared" si="87"/>
        <v>10</v>
      </c>
      <c r="T1102" t="s">
        <v>8332</v>
      </c>
      <c r="U1102" t="s">
        <v>8333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8">
        <f t="shared" si="89"/>
        <v>42538.564097222225</v>
      </c>
      <c r="L1103">
        <f t="shared" si="88"/>
        <v>2016</v>
      </c>
      <c r="M1103" s="8">
        <f t="shared" si="90"/>
        <v>42565.549999999996</v>
      </c>
      <c r="N1103" t="b">
        <v>0</v>
      </c>
      <c r="O1103">
        <v>6</v>
      </c>
      <c r="P1103" t="b">
        <v>0</v>
      </c>
      <c r="Q1103" t="s">
        <v>8282</v>
      </c>
      <c r="R1103">
        <f t="shared" si="86"/>
        <v>0</v>
      </c>
      <c r="S1103">
        <f t="shared" si="87"/>
        <v>6.833333333333333</v>
      </c>
      <c r="T1103" t="s">
        <v>8332</v>
      </c>
      <c r="U1103" t="s">
        <v>8333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8">
        <f t="shared" si="89"/>
        <v>41576.837094907409</v>
      </c>
      <c r="L1104">
        <f t="shared" si="88"/>
        <v>2013</v>
      </c>
      <c r="M1104" s="8">
        <f t="shared" si="90"/>
        <v>41617.040972222218</v>
      </c>
      <c r="N1104" t="b">
        <v>0</v>
      </c>
      <c r="O1104">
        <v>24</v>
      </c>
      <c r="P1104" t="b">
        <v>0</v>
      </c>
      <c r="Q1104" t="s">
        <v>8282</v>
      </c>
      <c r="R1104">
        <f t="shared" si="86"/>
        <v>5</v>
      </c>
      <c r="S1104">
        <f t="shared" si="87"/>
        <v>17.708333333333332</v>
      </c>
      <c r="T1104" t="s">
        <v>8332</v>
      </c>
      <c r="U1104" t="s">
        <v>8333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8">
        <f t="shared" si="89"/>
        <v>42479.013773148145</v>
      </c>
      <c r="L1105">
        <f t="shared" si="88"/>
        <v>2016</v>
      </c>
      <c r="M1105" s="8">
        <f t="shared" si="90"/>
        <v>42539.013773148145</v>
      </c>
      <c r="N1105" t="b">
        <v>0</v>
      </c>
      <c r="O1105">
        <v>15</v>
      </c>
      <c r="P1105" t="b">
        <v>0</v>
      </c>
      <c r="Q1105" t="s">
        <v>8282</v>
      </c>
      <c r="R1105">
        <f t="shared" si="86"/>
        <v>2</v>
      </c>
      <c r="S1105">
        <f t="shared" si="87"/>
        <v>16.2</v>
      </c>
      <c r="T1105" t="s">
        <v>8332</v>
      </c>
      <c r="U1105" t="s">
        <v>8333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8">
        <f t="shared" si="89"/>
        <v>41771.201631944445</v>
      </c>
      <c r="L1106">
        <f t="shared" si="88"/>
        <v>2014</v>
      </c>
      <c r="M1106" s="8">
        <f t="shared" si="90"/>
        <v>41801.201631944445</v>
      </c>
      <c r="N1106" t="b">
        <v>0</v>
      </c>
      <c r="O1106">
        <v>37</v>
      </c>
      <c r="P1106" t="b">
        <v>0</v>
      </c>
      <c r="Q1106" t="s">
        <v>8282</v>
      </c>
      <c r="R1106">
        <f t="shared" si="86"/>
        <v>5</v>
      </c>
      <c r="S1106">
        <f t="shared" si="87"/>
        <v>80.297297297297291</v>
      </c>
      <c r="T1106" t="s">
        <v>8332</v>
      </c>
      <c r="U1106" t="s">
        <v>8333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8">
        <f t="shared" si="89"/>
        <v>41691.927395833329</v>
      </c>
      <c r="L1107">
        <f t="shared" si="88"/>
        <v>2014</v>
      </c>
      <c r="M1107" s="8">
        <f t="shared" si="90"/>
        <v>41721.885729166665</v>
      </c>
      <c r="N1107" t="b">
        <v>0</v>
      </c>
      <c r="O1107">
        <v>20</v>
      </c>
      <c r="P1107" t="b">
        <v>0</v>
      </c>
      <c r="Q1107" t="s">
        <v>8282</v>
      </c>
      <c r="R1107">
        <f t="shared" si="86"/>
        <v>0</v>
      </c>
      <c r="S1107">
        <f t="shared" si="87"/>
        <v>71.55</v>
      </c>
      <c r="T1107" t="s">
        <v>8332</v>
      </c>
      <c r="U1107" t="s">
        <v>8333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8">
        <f t="shared" si="89"/>
        <v>40973.532118055555</v>
      </c>
      <c r="L1108">
        <f t="shared" si="88"/>
        <v>2012</v>
      </c>
      <c r="M1108" s="8">
        <f t="shared" si="90"/>
        <v>41003.490451388883</v>
      </c>
      <c r="N1108" t="b">
        <v>0</v>
      </c>
      <c r="O1108">
        <v>7</v>
      </c>
      <c r="P1108" t="b">
        <v>0</v>
      </c>
      <c r="Q1108" t="s">
        <v>8282</v>
      </c>
      <c r="R1108">
        <f t="shared" si="86"/>
        <v>41</v>
      </c>
      <c r="S1108">
        <f t="shared" si="87"/>
        <v>23.571428571428573</v>
      </c>
      <c r="T1108" t="s">
        <v>8332</v>
      </c>
      <c r="U1108" t="s">
        <v>8333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8">
        <f t="shared" si="89"/>
        <v>41813.653055555551</v>
      </c>
      <c r="L1109">
        <f t="shared" si="88"/>
        <v>2014</v>
      </c>
      <c r="M1109" s="8">
        <f t="shared" si="90"/>
        <v>41843.653055555551</v>
      </c>
      <c r="N1109" t="b">
        <v>0</v>
      </c>
      <c r="O1109">
        <v>0</v>
      </c>
      <c r="P1109" t="b">
        <v>0</v>
      </c>
      <c r="Q1109" t="s">
        <v>8282</v>
      </c>
      <c r="R1109">
        <f t="shared" si="86"/>
        <v>0</v>
      </c>
      <c r="S1109" t="e">
        <f t="shared" si="87"/>
        <v>#DIV/0!</v>
      </c>
      <c r="T1109" t="s">
        <v>8332</v>
      </c>
      <c r="U1109" t="s">
        <v>8333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8">
        <f t="shared" si="89"/>
        <v>40952.42864583333</v>
      </c>
      <c r="L1110">
        <f t="shared" si="88"/>
        <v>2012</v>
      </c>
      <c r="M1110" s="8">
        <f t="shared" si="90"/>
        <v>41012.386979166666</v>
      </c>
      <c r="N1110" t="b">
        <v>0</v>
      </c>
      <c r="O1110">
        <v>21</v>
      </c>
      <c r="P1110" t="b">
        <v>0</v>
      </c>
      <c r="Q1110" t="s">
        <v>8282</v>
      </c>
      <c r="R1110">
        <f t="shared" si="86"/>
        <v>3</v>
      </c>
      <c r="S1110">
        <f t="shared" si="87"/>
        <v>34.88095238095238</v>
      </c>
      <c r="T1110" t="s">
        <v>8332</v>
      </c>
      <c r="U1110" t="s">
        <v>8333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8">
        <f t="shared" si="89"/>
        <v>42662.543865740743</v>
      </c>
      <c r="L1111">
        <f t="shared" si="88"/>
        <v>2016</v>
      </c>
      <c r="M1111" s="8">
        <f t="shared" si="90"/>
        <v>42692.5855324074</v>
      </c>
      <c r="N1111" t="b">
        <v>0</v>
      </c>
      <c r="O1111">
        <v>3</v>
      </c>
      <c r="P1111" t="b">
        <v>0</v>
      </c>
      <c r="Q1111" t="s">
        <v>8282</v>
      </c>
      <c r="R1111">
        <f t="shared" si="86"/>
        <v>0</v>
      </c>
      <c r="S1111">
        <f t="shared" si="87"/>
        <v>15</v>
      </c>
      <c r="T1111" t="s">
        <v>8332</v>
      </c>
      <c r="U1111" t="s">
        <v>8333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8">
        <f t="shared" si="89"/>
        <v>41220.72479166666</v>
      </c>
      <c r="L1112">
        <f t="shared" si="88"/>
        <v>2012</v>
      </c>
      <c r="M1112" s="8">
        <f t="shared" si="90"/>
        <v>41250.72479166666</v>
      </c>
      <c r="N1112" t="b">
        <v>0</v>
      </c>
      <c r="O1112">
        <v>11</v>
      </c>
      <c r="P1112" t="b">
        <v>0</v>
      </c>
      <c r="Q1112" t="s">
        <v>8282</v>
      </c>
      <c r="R1112">
        <f t="shared" si="86"/>
        <v>1</v>
      </c>
      <c r="S1112">
        <f t="shared" si="87"/>
        <v>23.181818181818183</v>
      </c>
      <c r="T1112" t="s">
        <v>8332</v>
      </c>
      <c r="U1112" t="s">
        <v>8333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8">
        <f t="shared" si="89"/>
        <v>42346.995254629626</v>
      </c>
      <c r="L1113">
        <f t="shared" si="88"/>
        <v>2015</v>
      </c>
      <c r="M1113" s="8">
        <f t="shared" si="90"/>
        <v>42376.995254629626</v>
      </c>
      <c r="N1113" t="b">
        <v>0</v>
      </c>
      <c r="O1113">
        <v>1</v>
      </c>
      <c r="P1113" t="b">
        <v>0</v>
      </c>
      <c r="Q1113" t="s">
        <v>8282</v>
      </c>
      <c r="R1113">
        <f t="shared" si="86"/>
        <v>0</v>
      </c>
      <c r="S1113">
        <f t="shared" si="87"/>
        <v>1</v>
      </c>
      <c r="T1113" t="s">
        <v>8332</v>
      </c>
      <c r="U1113" t="s">
        <v>8333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8">
        <f t="shared" si="89"/>
        <v>41963.551053240742</v>
      </c>
      <c r="L1114">
        <f t="shared" si="88"/>
        <v>2014</v>
      </c>
      <c r="M1114" s="8">
        <f t="shared" si="90"/>
        <v>42023.145833333336</v>
      </c>
      <c r="N1114" t="b">
        <v>0</v>
      </c>
      <c r="O1114">
        <v>312</v>
      </c>
      <c r="P1114" t="b">
        <v>0</v>
      </c>
      <c r="Q1114" t="s">
        <v>8282</v>
      </c>
      <c r="R1114">
        <f t="shared" si="86"/>
        <v>36</v>
      </c>
      <c r="S1114">
        <f t="shared" si="87"/>
        <v>100.23371794871794</v>
      </c>
      <c r="T1114" t="s">
        <v>8332</v>
      </c>
      <c r="U1114" t="s">
        <v>8333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8">
        <f t="shared" si="89"/>
        <v>41835.768749999996</v>
      </c>
      <c r="L1115">
        <f t="shared" si="88"/>
        <v>2014</v>
      </c>
      <c r="M1115" s="8">
        <f t="shared" si="90"/>
        <v>41865.768749999996</v>
      </c>
      <c r="N1115" t="b">
        <v>0</v>
      </c>
      <c r="O1115">
        <v>1</v>
      </c>
      <c r="P1115" t="b">
        <v>0</v>
      </c>
      <c r="Q1115" t="s">
        <v>8282</v>
      </c>
      <c r="R1115">
        <f t="shared" si="86"/>
        <v>1</v>
      </c>
      <c r="S1115">
        <f t="shared" si="87"/>
        <v>5</v>
      </c>
      <c r="T1115" t="s">
        <v>8332</v>
      </c>
      <c r="U1115" t="s">
        <v>8333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8">
        <f t="shared" si="89"/>
        <v>41526.13758101852</v>
      </c>
      <c r="L1116">
        <f t="shared" si="88"/>
        <v>2013</v>
      </c>
      <c r="M1116" s="8">
        <f t="shared" si="90"/>
        <v>41556.13758101852</v>
      </c>
      <c r="N1116" t="b">
        <v>0</v>
      </c>
      <c r="O1116">
        <v>3</v>
      </c>
      <c r="P1116" t="b">
        <v>0</v>
      </c>
      <c r="Q1116" t="s">
        <v>8282</v>
      </c>
      <c r="R1116">
        <f t="shared" si="86"/>
        <v>0</v>
      </c>
      <c r="S1116">
        <f t="shared" si="87"/>
        <v>3.3333333333333335</v>
      </c>
      <c r="T1116" t="s">
        <v>8332</v>
      </c>
      <c r="U1116" t="s">
        <v>8333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8">
        <f t="shared" si="89"/>
        <v>42429.487210648142</v>
      </c>
      <c r="L1117">
        <f t="shared" si="88"/>
        <v>2016</v>
      </c>
      <c r="M1117" s="8">
        <f t="shared" si="90"/>
        <v>42459.445543981477</v>
      </c>
      <c r="N1117" t="b">
        <v>0</v>
      </c>
      <c r="O1117">
        <v>4</v>
      </c>
      <c r="P1117" t="b">
        <v>0</v>
      </c>
      <c r="Q1117" t="s">
        <v>8282</v>
      </c>
      <c r="R1117">
        <f t="shared" si="86"/>
        <v>0</v>
      </c>
      <c r="S1117">
        <f t="shared" si="87"/>
        <v>13.25</v>
      </c>
      <c r="T1117" t="s">
        <v>8332</v>
      </c>
      <c r="U1117" t="s">
        <v>8333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8">
        <f t="shared" si="89"/>
        <v>41009.638981481483</v>
      </c>
      <c r="L1118">
        <f t="shared" si="88"/>
        <v>2012</v>
      </c>
      <c r="M1118" s="8">
        <f t="shared" si="90"/>
        <v>41069.638981481483</v>
      </c>
      <c r="N1118" t="b">
        <v>0</v>
      </c>
      <c r="O1118">
        <v>10</v>
      </c>
      <c r="P1118" t="b">
        <v>0</v>
      </c>
      <c r="Q1118" t="s">
        <v>8282</v>
      </c>
      <c r="R1118">
        <f t="shared" si="86"/>
        <v>0</v>
      </c>
      <c r="S1118">
        <f t="shared" si="87"/>
        <v>17.852</v>
      </c>
      <c r="T1118" t="s">
        <v>8332</v>
      </c>
      <c r="U1118" t="s">
        <v>8333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8">
        <f t="shared" si="89"/>
        <v>42333.390196759261</v>
      </c>
      <c r="L1119">
        <f t="shared" si="88"/>
        <v>2015</v>
      </c>
      <c r="M1119" s="8">
        <f t="shared" si="90"/>
        <v>42363.390196759261</v>
      </c>
      <c r="N1119" t="b">
        <v>0</v>
      </c>
      <c r="O1119">
        <v>8</v>
      </c>
      <c r="P1119" t="b">
        <v>0</v>
      </c>
      <c r="Q1119" t="s">
        <v>8282</v>
      </c>
      <c r="R1119">
        <f t="shared" si="86"/>
        <v>8</v>
      </c>
      <c r="S1119">
        <f t="shared" si="87"/>
        <v>10.375</v>
      </c>
      <c r="T1119" t="s">
        <v>8332</v>
      </c>
      <c r="U1119" t="s">
        <v>8333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8">
        <f t="shared" si="89"/>
        <v>41703.958090277774</v>
      </c>
      <c r="L1120">
        <f t="shared" si="88"/>
        <v>2014</v>
      </c>
      <c r="M1120" s="8">
        <f t="shared" si="90"/>
        <v>41733.91642361111</v>
      </c>
      <c r="N1120" t="b">
        <v>0</v>
      </c>
      <c r="O1120">
        <v>3</v>
      </c>
      <c r="P1120" t="b">
        <v>0</v>
      </c>
      <c r="Q1120" t="s">
        <v>8282</v>
      </c>
      <c r="R1120">
        <f t="shared" si="86"/>
        <v>2</v>
      </c>
      <c r="S1120">
        <f t="shared" si="87"/>
        <v>36.333333333333336</v>
      </c>
      <c r="T1120" t="s">
        <v>8332</v>
      </c>
      <c r="U1120" t="s">
        <v>8333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8">
        <f t="shared" si="89"/>
        <v>41722.584074074075</v>
      </c>
      <c r="L1121">
        <f t="shared" si="88"/>
        <v>2014</v>
      </c>
      <c r="M1121" s="8">
        <f t="shared" si="90"/>
        <v>41735.584074074075</v>
      </c>
      <c r="N1121" t="b">
        <v>0</v>
      </c>
      <c r="O1121">
        <v>1</v>
      </c>
      <c r="P1121" t="b">
        <v>0</v>
      </c>
      <c r="Q1121" t="s">
        <v>8282</v>
      </c>
      <c r="R1121">
        <f t="shared" si="86"/>
        <v>0</v>
      </c>
      <c r="S1121">
        <f t="shared" si="87"/>
        <v>5</v>
      </c>
      <c r="T1121" t="s">
        <v>8332</v>
      </c>
      <c r="U1121" t="s">
        <v>8333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8">
        <f t="shared" si="89"/>
        <v>40799.664351851847</v>
      </c>
      <c r="L1122">
        <f t="shared" si="88"/>
        <v>2011</v>
      </c>
      <c r="M1122" s="8">
        <f t="shared" si="90"/>
        <v>40844.664351851847</v>
      </c>
      <c r="N1122" t="b">
        <v>0</v>
      </c>
      <c r="O1122">
        <v>0</v>
      </c>
      <c r="P1122" t="b">
        <v>0</v>
      </c>
      <c r="Q1122" t="s">
        <v>8282</v>
      </c>
      <c r="R1122">
        <f t="shared" si="86"/>
        <v>0</v>
      </c>
      <c r="S1122" t="e">
        <f t="shared" si="87"/>
        <v>#DIV/0!</v>
      </c>
      <c r="T1122" t="s">
        <v>8332</v>
      </c>
      <c r="U1122" t="s">
        <v>8333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8">
        <f t="shared" si="89"/>
        <v>42412.72587962963</v>
      </c>
      <c r="L1123">
        <f t="shared" si="88"/>
        <v>2016</v>
      </c>
      <c r="M1123" s="8">
        <f t="shared" si="90"/>
        <v>42442.684212962959</v>
      </c>
      <c r="N1123" t="b">
        <v>0</v>
      </c>
      <c r="O1123">
        <v>5</v>
      </c>
      <c r="P1123" t="b">
        <v>0</v>
      </c>
      <c r="Q1123" t="s">
        <v>8282</v>
      </c>
      <c r="R1123">
        <f t="shared" si="86"/>
        <v>0</v>
      </c>
      <c r="S1123">
        <f t="shared" si="87"/>
        <v>5.8</v>
      </c>
      <c r="T1123" t="s">
        <v>8332</v>
      </c>
      <c r="U1123" t="s">
        <v>8333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8">
        <f t="shared" si="89"/>
        <v>41410.495659722219</v>
      </c>
      <c r="L1124">
        <f t="shared" si="88"/>
        <v>2013</v>
      </c>
      <c r="M1124" s="8">
        <f t="shared" si="90"/>
        <v>41424.495659722219</v>
      </c>
      <c r="N1124" t="b">
        <v>0</v>
      </c>
      <c r="O1124">
        <v>0</v>
      </c>
      <c r="P1124" t="b">
        <v>0</v>
      </c>
      <c r="Q1124" t="s">
        <v>8282</v>
      </c>
      <c r="R1124">
        <f t="shared" si="86"/>
        <v>0</v>
      </c>
      <c r="S1124" t="e">
        <f t="shared" si="87"/>
        <v>#DIV/0!</v>
      </c>
      <c r="T1124" t="s">
        <v>8332</v>
      </c>
      <c r="U1124" t="s">
        <v>8333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8">
        <f t="shared" si="89"/>
        <v>41718.315370370365</v>
      </c>
      <c r="L1125">
        <f t="shared" si="88"/>
        <v>2014</v>
      </c>
      <c r="M1125" s="8">
        <f t="shared" si="90"/>
        <v>41748.315370370365</v>
      </c>
      <c r="N1125" t="b">
        <v>0</v>
      </c>
      <c r="O1125">
        <v>3</v>
      </c>
      <c r="P1125" t="b">
        <v>0</v>
      </c>
      <c r="Q1125" t="s">
        <v>8282</v>
      </c>
      <c r="R1125">
        <f t="shared" si="86"/>
        <v>0</v>
      </c>
      <c r="S1125">
        <f t="shared" si="87"/>
        <v>3.6666666666666665</v>
      </c>
      <c r="T1125" t="s">
        <v>8332</v>
      </c>
      <c r="U1125" t="s">
        <v>8333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8">
        <f t="shared" si="89"/>
        <v>42094.458923611113</v>
      </c>
      <c r="L1126">
        <f t="shared" si="88"/>
        <v>2015</v>
      </c>
      <c r="M1126" s="8">
        <f t="shared" si="90"/>
        <v>42124.458923611113</v>
      </c>
      <c r="N1126" t="b">
        <v>0</v>
      </c>
      <c r="O1126">
        <v>7</v>
      </c>
      <c r="P1126" t="b">
        <v>0</v>
      </c>
      <c r="Q1126" t="s">
        <v>8283</v>
      </c>
      <c r="R1126">
        <f t="shared" si="86"/>
        <v>0</v>
      </c>
      <c r="S1126">
        <f t="shared" si="87"/>
        <v>60.714285714285715</v>
      </c>
      <c r="T1126" t="s">
        <v>8332</v>
      </c>
      <c r="U1126" t="s">
        <v>8334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8">
        <f t="shared" si="89"/>
        <v>42212.415856481479</v>
      </c>
      <c r="L1127">
        <f t="shared" si="88"/>
        <v>2015</v>
      </c>
      <c r="M1127" s="8">
        <f t="shared" si="90"/>
        <v>42272.415856481479</v>
      </c>
      <c r="N1127" t="b">
        <v>0</v>
      </c>
      <c r="O1127">
        <v>0</v>
      </c>
      <c r="P1127" t="b">
        <v>0</v>
      </c>
      <c r="Q1127" t="s">
        <v>8283</v>
      </c>
      <c r="R1127">
        <f t="shared" si="86"/>
        <v>0</v>
      </c>
      <c r="S1127" t="e">
        <f t="shared" si="87"/>
        <v>#DIV/0!</v>
      </c>
      <c r="T1127" t="s">
        <v>8332</v>
      </c>
      <c r="U1127" t="s">
        <v>8334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8">
        <f t="shared" si="89"/>
        <v>42535.119143518517</v>
      </c>
      <c r="L1128">
        <f t="shared" si="88"/>
        <v>2016</v>
      </c>
      <c r="M1128" s="8">
        <f t="shared" si="90"/>
        <v>42565.119143518517</v>
      </c>
      <c r="N1128" t="b">
        <v>0</v>
      </c>
      <c r="O1128">
        <v>2</v>
      </c>
      <c r="P1128" t="b">
        <v>0</v>
      </c>
      <c r="Q1128" t="s">
        <v>8283</v>
      </c>
      <c r="R1128">
        <f t="shared" si="86"/>
        <v>1</v>
      </c>
      <c r="S1128">
        <f t="shared" si="87"/>
        <v>5</v>
      </c>
      <c r="T1128" t="s">
        <v>8332</v>
      </c>
      <c r="U1128" t="s">
        <v>8334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8">
        <f t="shared" si="89"/>
        <v>41926.645833333328</v>
      </c>
      <c r="L1129">
        <f t="shared" si="88"/>
        <v>2014</v>
      </c>
      <c r="M1129" s="8">
        <f t="shared" si="90"/>
        <v>41957.687499999993</v>
      </c>
      <c r="N1129" t="b">
        <v>0</v>
      </c>
      <c r="O1129">
        <v>23</v>
      </c>
      <c r="P1129" t="b">
        <v>0</v>
      </c>
      <c r="Q1129" t="s">
        <v>8283</v>
      </c>
      <c r="R1129">
        <f t="shared" si="86"/>
        <v>2</v>
      </c>
      <c r="S1129">
        <f t="shared" si="87"/>
        <v>25.434782608695652</v>
      </c>
      <c r="T1129" t="s">
        <v>8332</v>
      </c>
      <c r="U1129" t="s">
        <v>8334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8">
        <f t="shared" si="89"/>
        <v>41828.441168981481</v>
      </c>
      <c r="L1130">
        <f t="shared" si="88"/>
        <v>2014</v>
      </c>
      <c r="M1130" s="8">
        <f t="shared" si="90"/>
        <v>41858.441168981481</v>
      </c>
      <c r="N1130" t="b">
        <v>0</v>
      </c>
      <c r="O1130">
        <v>1</v>
      </c>
      <c r="P1130" t="b">
        <v>0</v>
      </c>
      <c r="Q1130" t="s">
        <v>8283</v>
      </c>
      <c r="R1130">
        <f t="shared" si="86"/>
        <v>0</v>
      </c>
      <c r="S1130">
        <f t="shared" si="87"/>
        <v>1</v>
      </c>
      <c r="T1130" t="s">
        <v>8332</v>
      </c>
      <c r="U1130" t="s">
        <v>8334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8">
        <f t="shared" si="89"/>
        <v>42496.056631944441</v>
      </c>
      <c r="L1131">
        <f t="shared" si="88"/>
        <v>2016</v>
      </c>
      <c r="M1131" s="8">
        <f t="shared" si="90"/>
        <v>42526.056631944441</v>
      </c>
      <c r="N1131" t="b">
        <v>0</v>
      </c>
      <c r="O1131">
        <v>2</v>
      </c>
      <c r="P1131" t="b">
        <v>0</v>
      </c>
      <c r="Q1131" t="s">
        <v>8283</v>
      </c>
      <c r="R1131">
        <f t="shared" si="86"/>
        <v>0</v>
      </c>
      <c r="S1131">
        <f t="shared" si="87"/>
        <v>10.5</v>
      </c>
      <c r="T1131" t="s">
        <v>8332</v>
      </c>
      <c r="U1131" t="s">
        <v>8334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8">
        <f t="shared" si="89"/>
        <v>41908.788194444445</v>
      </c>
      <c r="L1132">
        <f t="shared" si="88"/>
        <v>2014</v>
      </c>
      <c r="M1132" s="8">
        <f t="shared" si="90"/>
        <v>41968.829861111109</v>
      </c>
      <c r="N1132" t="b">
        <v>0</v>
      </c>
      <c r="O1132">
        <v>3</v>
      </c>
      <c r="P1132" t="b">
        <v>0</v>
      </c>
      <c r="Q1132" t="s">
        <v>8283</v>
      </c>
      <c r="R1132">
        <f t="shared" si="86"/>
        <v>0</v>
      </c>
      <c r="S1132">
        <f t="shared" si="87"/>
        <v>3.6666666666666665</v>
      </c>
      <c r="T1132" t="s">
        <v>8332</v>
      </c>
      <c r="U1132" t="s">
        <v>8334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8">
        <f t="shared" si="89"/>
        <v>42332.699861111112</v>
      </c>
      <c r="L1133">
        <f t="shared" si="88"/>
        <v>2015</v>
      </c>
      <c r="M1133" s="8">
        <f t="shared" si="90"/>
        <v>42362.699861111112</v>
      </c>
      <c r="N1133" t="b">
        <v>0</v>
      </c>
      <c r="O1133">
        <v>0</v>
      </c>
      <c r="P1133" t="b">
        <v>0</v>
      </c>
      <c r="Q1133" t="s">
        <v>8283</v>
      </c>
      <c r="R1133">
        <f t="shared" si="86"/>
        <v>0</v>
      </c>
      <c r="S1133" t="e">
        <f t="shared" si="87"/>
        <v>#DIV/0!</v>
      </c>
      <c r="T1133" t="s">
        <v>8332</v>
      </c>
      <c r="U1133" t="s">
        <v>8334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8">
        <f t="shared" si="89"/>
        <v>42705.907071759262</v>
      </c>
      <c r="L1134">
        <f t="shared" si="88"/>
        <v>2016</v>
      </c>
      <c r="M1134" s="8">
        <f t="shared" si="90"/>
        <v>42735.907071759262</v>
      </c>
      <c r="N1134" t="b">
        <v>0</v>
      </c>
      <c r="O1134">
        <v>13</v>
      </c>
      <c r="P1134" t="b">
        <v>0</v>
      </c>
      <c r="Q1134" t="s">
        <v>8283</v>
      </c>
      <c r="R1134">
        <f t="shared" si="86"/>
        <v>14</v>
      </c>
      <c r="S1134">
        <f t="shared" si="87"/>
        <v>110.61538461538461</v>
      </c>
      <c r="T1134" t="s">
        <v>8332</v>
      </c>
      <c r="U1134" t="s">
        <v>8334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8">
        <f t="shared" si="89"/>
        <v>41821.198854166665</v>
      </c>
      <c r="L1135">
        <f t="shared" si="88"/>
        <v>2014</v>
      </c>
      <c r="M1135" s="8">
        <f t="shared" si="90"/>
        <v>41851.198854166665</v>
      </c>
      <c r="N1135" t="b">
        <v>0</v>
      </c>
      <c r="O1135">
        <v>1</v>
      </c>
      <c r="P1135" t="b">
        <v>0</v>
      </c>
      <c r="Q1135" t="s">
        <v>8283</v>
      </c>
      <c r="R1135">
        <f t="shared" si="86"/>
        <v>1</v>
      </c>
      <c r="S1135">
        <f t="shared" si="87"/>
        <v>20</v>
      </c>
      <c r="T1135" t="s">
        <v>8332</v>
      </c>
      <c r="U1135" t="s">
        <v>8334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8">
        <f t="shared" si="89"/>
        <v>41958.07671296296</v>
      </c>
      <c r="L1136">
        <f t="shared" si="88"/>
        <v>2014</v>
      </c>
      <c r="M1136" s="8">
        <f t="shared" si="90"/>
        <v>41971.981249999997</v>
      </c>
      <c r="N1136" t="b">
        <v>0</v>
      </c>
      <c r="O1136">
        <v>1</v>
      </c>
      <c r="P1136" t="b">
        <v>0</v>
      </c>
      <c r="Q1136" t="s">
        <v>8283</v>
      </c>
      <c r="R1136">
        <f t="shared" si="86"/>
        <v>0</v>
      </c>
      <c r="S1136">
        <f t="shared" si="87"/>
        <v>1</v>
      </c>
      <c r="T1136" t="s">
        <v>8332</v>
      </c>
      <c r="U1136" t="s">
        <v>8334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8">
        <f t="shared" si="89"/>
        <v>42558.781180555554</v>
      </c>
      <c r="L1137">
        <f t="shared" si="88"/>
        <v>2016</v>
      </c>
      <c r="M1137" s="8">
        <f t="shared" si="90"/>
        <v>42588.781180555554</v>
      </c>
      <c r="N1137" t="b">
        <v>0</v>
      </c>
      <c r="O1137">
        <v>1</v>
      </c>
      <c r="P1137" t="b">
        <v>0</v>
      </c>
      <c r="Q1137" t="s">
        <v>8283</v>
      </c>
      <c r="R1137">
        <f t="shared" si="86"/>
        <v>5</v>
      </c>
      <c r="S1137">
        <f t="shared" si="87"/>
        <v>50</v>
      </c>
      <c r="T1137" t="s">
        <v>8332</v>
      </c>
      <c r="U1137" t="s">
        <v>8334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8">
        <f t="shared" si="89"/>
        <v>42327.46329861111</v>
      </c>
      <c r="L1138">
        <f t="shared" si="88"/>
        <v>2015</v>
      </c>
      <c r="M1138" s="8">
        <f t="shared" si="90"/>
        <v>42357.46329861111</v>
      </c>
      <c r="N1138" t="b">
        <v>0</v>
      </c>
      <c r="O1138">
        <v>6</v>
      </c>
      <c r="P1138" t="b">
        <v>0</v>
      </c>
      <c r="Q1138" t="s">
        <v>8283</v>
      </c>
      <c r="R1138">
        <f t="shared" si="86"/>
        <v>6</v>
      </c>
      <c r="S1138">
        <f t="shared" si="87"/>
        <v>45</v>
      </c>
      <c r="T1138" t="s">
        <v>8332</v>
      </c>
      <c r="U1138" t="s">
        <v>8334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8">
        <f t="shared" si="89"/>
        <v>42453.611354166664</v>
      </c>
      <c r="L1139">
        <f t="shared" si="88"/>
        <v>2016</v>
      </c>
      <c r="M1139" s="8">
        <f t="shared" si="90"/>
        <v>42483.611354166664</v>
      </c>
      <c r="N1139" t="b">
        <v>0</v>
      </c>
      <c r="O1139">
        <v>39</v>
      </c>
      <c r="P1139" t="b">
        <v>0</v>
      </c>
      <c r="Q1139" t="s">
        <v>8283</v>
      </c>
      <c r="R1139">
        <f t="shared" si="86"/>
        <v>40</v>
      </c>
      <c r="S1139">
        <f t="shared" si="87"/>
        <v>253.2051282051282</v>
      </c>
      <c r="T1139" t="s">
        <v>8332</v>
      </c>
      <c r="U1139" t="s">
        <v>8334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8">
        <f t="shared" si="89"/>
        <v>42736.698275462964</v>
      </c>
      <c r="L1140">
        <f t="shared" si="88"/>
        <v>2017</v>
      </c>
      <c r="M1140" s="8">
        <f t="shared" si="90"/>
        <v>42756.698275462964</v>
      </c>
      <c r="N1140" t="b">
        <v>0</v>
      </c>
      <c r="O1140">
        <v>4</v>
      </c>
      <c r="P1140" t="b">
        <v>0</v>
      </c>
      <c r="Q1140" t="s">
        <v>8283</v>
      </c>
      <c r="R1140">
        <f t="shared" si="86"/>
        <v>0</v>
      </c>
      <c r="S1140">
        <f t="shared" si="87"/>
        <v>31.25</v>
      </c>
      <c r="T1140" t="s">
        <v>8332</v>
      </c>
      <c r="U1140" t="s">
        <v>8334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8">
        <f t="shared" si="89"/>
        <v>41975.139189814814</v>
      </c>
      <c r="L1141">
        <f t="shared" si="88"/>
        <v>2014</v>
      </c>
      <c r="M1141" s="8">
        <f t="shared" si="90"/>
        <v>42005.139189814814</v>
      </c>
      <c r="N1141" t="b">
        <v>0</v>
      </c>
      <c r="O1141">
        <v>1</v>
      </c>
      <c r="P1141" t="b">
        <v>0</v>
      </c>
      <c r="Q1141" t="s">
        <v>8283</v>
      </c>
      <c r="R1141">
        <f t="shared" si="86"/>
        <v>0</v>
      </c>
      <c r="S1141">
        <f t="shared" si="87"/>
        <v>5</v>
      </c>
      <c r="T1141" t="s">
        <v>8332</v>
      </c>
      <c r="U1141" t="s">
        <v>8334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8">
        <f t="shared" si="89"/>
        <v>42192.253715277773</v>
      </c>
      <c r="L1142">
        <f t="shared" si="88"/>
        <v>2015</v>
      </c>
      <c r="M1142" s="8">
        <f t="shared" si="90"/>
        <v>42222.253715277773</v>
      </c>
      <c r="N1142" t="b">
        <v>0</v>
      </c>
      <c r="O1142">
        <v>0</v>
      </c>
      <c r="P1142" t="b">
        <v>0</v>
      </c>
      <c r="Q1142" t="s">
        <v>8283</v>
      </c>
      <c r="R1142">
        <f t="shared" si="86"/>
        <v>0</v>
      </c>
      <c r="S1142" t="e">
        <f t="shared" si="87"/>
        <v>#DIV/0!</v>
      </c>
      <c r="T1142" t="s">
        <v>8332</v>
      </c>
      <c r="U1142" t="s">
        <v>8334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8">
        <f t="shared" si="89"/>
        <v>42164.491319444445</v>
      </c>
      <c r="L1143">
        <f t="shared" si="88"/>
        <v>2015</v>
      </c>
      <c r="M1143" s="8">
        <f t="shared" si="90"/>
        <v>42194.491319444445</v>
      </c>
      <c r="N1143" t="b">
        <v>0</v>
      </c>
      <c r="O1143">
        <v>0</v>
      </c>
      <c r="P1143" t="b">
        <v>0</v>
      </c>
      <c r="Q1143" t="s">
        <v>8283</v>
      </c>
      <c r="R1143">
        <f t="shared" si="86"/>
        <v>0</v>
      </c>
      <c r="S1143" t="e">
        <f t="shared" si="87"/>
        <v>#DIV/0!</v>
      </c>
      <c r="T1143" t="s">
        <v>8332</v>
      </c>
      <c r="U1143" t="s">
        <v>8334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8">
        <f t="shared" si="89"/>
        <v>42021.797766203701</v>
      </c>
      <c r="L1144">
        <f t="shared" si="88"/>
        <v>2015</v>
      </c>
      <c r="M1144" s="8">
        <f t="shared" si="90"/>
        <v>42051.797766203701</v>
      </c>
      <c r="N1144" t="b">
        <v>0</v>
      </c>
      <c r="O1144">
        <v>0</v>
      </c>
      <c r="P1144" t="b">
        <v>0</v>
      </c>
      <c r="Q1144" t="s">
        <v>8283</v>
      </c>
      <c r="R1144">
        <f t="shared" si="86"/>
        <v>0</v>
      </c>
      <c r="S1144" t="e">
        <f t="shared" si="87"/>
        <v>#DIV/0!</v>
      </c>
      <c r="T1144" t="s">
        <v>8332</v>
      </c>
      <c r="U1144" t="s">
        <v>8334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8">
        <f t="shared" si="89"/>
        <v>42324.985254629624</v>
      </c>
      <c r="L1145">
        <f t="shared" si="88"/>
        <v>2015</v>
      </c>
      <c r="M1145" s="8">
        <f t="shared" si="90"/>
        <v>42354.985254629624</v>
      </c>
      <c r="N1145" t="b">
        <v>0</v>
      </c>
      <c r="O1145">
        <v>8</v>
      </c>
      <c r="P1145" t="b">
        <v>0</v>
      </c>
      <c r="Q1145" t="s">
        <v>8283</v>
      </c>
      <c r="R1145">
        <f t="shared" si="86"/>
        <v>0</v>
      </c>
      <c r="S1145">
        <f t="shared" si="87"/>
        <v>23.25</v>
      </c>
      <c r="T1145" t="s">
        <v>8332</v>
      </c>
      <c r="U1145" t="s">
        <v>8334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8">
        <f t="shared" si="89"/>
        <v>42092.973611111105</v>
      </c>
      <c r="L1146">
        <f t="shared" si="88"/>
        <v>2015</v>
      </c>
      <c r="M1146" s="8">
        <f t="shared" si="90"/>
        <v>42122.973611111105</v>
      </c>
      <c r="N1146" t="b">
        <v>0</v>
      </c>
      <c r="O1146">
        <v>0</v>
      </c>
      <c r="P1146" t="b">
        <v>0</v>
      </c>
      <c r="Q1146" t="s">
        <v>8284</v>
      </c>
      <c r="R1146">
        <f t="shared" si="86"/>
        <v>0</v>
      </c>
      <c r="S1146" t="e">
        <f t="shared" si="87"/>
        <v>#DIV/0!</v>
      </c>
      <c r="T1146" t="s">
        <v>8335</v>
      </c>
      <c r="U1146" t="s">
        <v>8336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8">
        <f t="shared" si="89"/>
        <v>41854.539259259254</v>
      </c>
      <c r="L1147">
        <f t="shared" si="88"/>
        <v>2014</v>
      </c>
      <c r="M1147" s="8">
        <f t="shared" si="90"/>
        <v>41914.539259259254</v>
      </c>
      <c r="N1147" t="b">
        <v>0</v>
      </c>
      <c r="O1147">
        <v>1</v>
      </c>
      <c r="P1147" t="b">
        <v>0</v>
      </c>
      <c r="Q1147" t="s">
        <v>8284</v>
      </c>
      <c r="R1147">
        <f t="shared" si="86"/>
        <v>0</v>
      </c>
      <c r="S1147">
        <f t="shared" si="87"/>
        <v>100</v>
      </c>
      <c r="T1147" t="s">
        <v>8335</v>
      </c>
      <c r="U1147" t="s">
        <v>8336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8">
        <f t="shared" si="89"/>
        <v>41723.745057870365</v>
      </c>
      <c r="L1148">
        <f t="shared" si="88"/>
        <v>2014</v>
      </c>
      <c r="M1148" s="8">
        <f t="shared" si="90"/>
        <v>41761.745057870365</v>
      </c>
      <c r="N1148" t="b">
        <v>0</v>
      </c>
      <c r="O1148">
        <v>12</v>
      </c>
      <c r="P1148" t="b">
        <v>0</v>
      </c>
      <c r="Q1148" t="s">
        <v>8284</v>
      </c>
      <c r="R1148">
        <f t="shared" si="86"/>
        <v>9</v>
      </c>
      <c r="S1148">
        <f t="shared" si="87"/>
        <v>44.166666666666664</v>
      </c>
      <c r="T1148" t="s">
        <v>8335</v>
      </c>
      <c r="U1148" t="s">
        <v>8336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8">
        <f t="shared" si="89"/>
        <v>41871.763692129629</v>
      </c>
      <c r="L1149">
        <f t="shared" si="88"/>
        <v>2014</v>
      </c>
      <c r="M1149" s="8">
        <f t="shared" si="90"/>
        <v>41931.763692129629</v>
      </c>
      <c r="N1149" t="b">
        <v>0</v>
      </c>
      <c r="O1149">
        <v>0</v>
      </c>
      <c r="P1149" t="b">
        <v>0</v>
      </c>
      <c r="Q1149" t="s">
        <v>8284</v>
      </c>
      <c r="R1149">
        <f t="shared" si="86"/>
        <v>0</v>
      </c>
      <c r="S1149" t="e">
        <f t="shared" si="87"/>
        <v>#DIV/0!</v>
      </c>
      <c r="T1149" t="s">
        <v>8335</v>
      </c>
      <c r="U1149" t="s">
        <v>8336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8">
        <f t="shared" si="89"/>
        <v>42674.962743055548</v>
      </c>
      <c r="L1150">
        <f t="shared" si="88"/>
        <v>2016</v>
      </c>
      <c r="M1150" s="8">
        <f t="shared" si="90"/>
        <v>42705.00440972222</v>
      </c>
      <c r="N1150" t="b">
        <v>0</v>
      </c>
      <c r="O1150">
        <v>3</v>
      </c>
      <c r="P1150" t="b">
        <v>0</v>
      </c>
      <c r="Q1150" t="s">
        <v>8284</v>
      </c>
      <c r="R1150">
        <f t="shared" si="86"/>
        <v>0</v>
      </c>
      <c r="S1150">
        <f t="shared" si="87"/>
        <v>24.333333333333332</v>
      </c>
      <c r="T1150" t="s">
        <v>8335</v>
      </c>
      <c r="U1150" t="s">
        <v>8336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8">
        <f t="shared" si="89"/>
        <v>42507.501921296294</v>
      </c>
      <c r="L1151">
        <f t="shared" si="88"/>
        <v>2016</v>
      </c>
      <c r="M1151" s="8">
        <f t="shared" si="90"/>
        <v>42537.501921296294</v>
      </c>
      <c r="N1151" t="b">
        <v>0</v>
      </c>
      <c r="O1151">
        <v>2</v>
      </c>
      <c r="P1151" t="b">
        <v>0</v>
      </c>
      <c r="Q1151" t="s">
        <v>8284</v>
      </c>
      <c r="R1151">
        <f t="shared" si="86"/>
        <v>0</v>
      </c>
      <c r="S1151">
        <f t="shared" si="87"/>
        <v>37.5</v>
      </c>
      <c r="T1151" t="s">
        <v>8335</v>
      </c>
      <c r="U1151" t="s">
        <v>8336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8">
        <f t="shared" si="89"/>
        <v>42317.74623842592</v>
      </c>
      <c r="L1152">
        <f t="shared" si="88"/>
        <v>2015</v>
      </c>
      <c r="M1152" s="8">
        <f t="shared" si="90"/>
        <v>42377.74623842592</v>
      </c>
      <c r="N1152" t="b">
        <v>0</v>
      </c>
      <c r="O1152">
        <v>6</v>
      </c>
      <c r="P1152" t="b">
        <v>0</v>
      </c>
      <c r="Q1152" t="s">
        <v>8284</v>
      </c>
      <c r="R1152">
        <f t="shared" si="86"/>
        <v>10</v>
      </c>
      <c r="S1152">
        <f t="shared" si="87"/>
        <v>42</v>
      </c>
      <c r="T1152" t="s">
        <v>8335</v>
      </c>
      <c r="U1152" t="s">
        <v>8336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8">
        <f t="shared" si="89"/>
        <v>42223.894247685188</v>
      </c>
      <c r="L1153">
        <f t="shared" si="88"/>
        <v>2015</v>
      </c>
      <c r="M1153" s="8">
        <f t="shared" si="90"/>
        <v>42253.894247685188</v>
      </c>
      <c r="N1153" t="b">
        <v>0</v>
      </c>
      <c r="O1153">
        <v>0</v>
      </c>
      <c r="P1153" t="b">
        <v>0</v>
      </c>
      <c r="Q1153" t="s">
        <v>8284</v>
      </c>
      <c r="R1153">
        <f t="shared" si="86"/>
        <v>0</v>
      </c>
      <c r="S1153" t="e">
        <f t="shared" si="87"/>
        <v>#DIV/0!</v>
      </c>
      <c r="T1153" t="s">
        <v>8335</v>
      </c>
      <c r="U1153" t="s">
        <v>8336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8">
        <f t="shared" si="89"/>
        <v>42109.501296296294</v>
      </c>
      <c r="L1154">
        <f t="shared" si="88"/>
        <v>2015</v>
      </c>
      <c r="M1154" s="8">
        <f t="shared" si="90"/>
        <v>42139.501296296294</v>
      </c>
      <c r="N1154" t="b">
        <v>0</v>
      </c>
      <c r="O1154">
        <v>15</v>
      </c>
      <c r="P1154" t="b">
        <v>0</v>
      </c>
      <c r="Q1154" t="s">
        <v>8284</v>
      </c>
      <c r="R1154">
        <f t="shared" ref="R1154:R1217" si="91">ROUND(E1154/D1154*100,0)</f>
        <v>6</v>
      </c>
      <c r="S1154">
        <f t="shared" ref="S1154:S1217" si="92">E1154/O1154</f>
        <v>60.733333333333334</v>
      </c>
      <c r="T1154" t="s">
        <v>8335</v>
      </c>
      <c r="U1154" t="s">
        <v>8336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8">
        <f t="shared" si="89"/>
        <v>42143.505844907406</v>
      </c>
      <c r="L1155">
        <f t="shared" ref="L1155:L1218" si="93">YEAR(K1155)</f>
        <v>2015</v>
      </c>
      <c r="M1155" s="8">
        <f t="shared" si="90"/>
        <v>42173.505844907406</v>
      </c>
      <c r="N1155" t="b">
        <v>0</v>
      </c>
      <c r="O1155">
        <v>1</v>
      </c>
      <c r="P1155" t="b">
        <v>0</v>
      </c>
      <c r="Q1155" t="s">
        <v>8284</v>
      </c>
      <c r="R1155">
        <f t="shared" si="91"/>
        <v>1</v>
      </c>
      <c r="S1155">
        <f t="shared" si="92"/>
        <v>50</v>
      </c>
      <c r="T1155" t="s">
        <v>8335</v>
      </c>
      <c r="U1155" t="s">
        <v>8336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8">
        <f t="shared" si="89"/>
        <v>42222.900532407402</v>
      </c>
      <c r="L1156">
        <f t="shared" si="93"/>
        <v>2015</v>
      </c>
      <c r="M1156" s="8">
        <f t="shared" si="90"/>
        <v>42252.900532407402</v>
      </c>
      <c r="N1156" t="b">
        <v>0</v>
      </c>
      <c r="O1156">
        <v>3</v>
      </c>
      <c r="P1156" t="b">
        <v>0</v>
      </c>
      <c r="Q1156" t="s">
        <v>8284</v>
      </c>
      <c r="R1156">
        <f t="shared" si="91"/>
        <v>7</v>
      </c>
      <c r="S1156">
        <f t="shared" si="92"/>
        <v>108.33333333333333</v>
      </c>
      <c r="T1156" t="s">
        <v>8335</v>
      </c>
      <c r="U1156" t="s">
        <v>8336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8">
        <f t="shared" ref="K1157:K1220" si="94">(J1157/86400)+25569+(-5/24)</f>
        <v>41835.555648148147</v>
      </c>
      <c r="L1157">
        <f t="shared" si="93"/>
        <v>2014</v>
      </c>
      <c r="M1157" s="8">
        <f t="shared" si="90"/>
        <v>41865.555648148147</v>
      </c>
      <c r="N1157" t="b">
        <v>0</v>
      </c>
      <c r="O1157">
        <v>8</v>
      </c>
      <c r="P1157" t="b">
        <v>0</v>
      </c>
      <c r="Q1157" t="s">
        <v>8284</v>
      </c>
      <c r="R1157">
        <f t="shared" si="91"/>
        <v>1</v>
      </c>
      <c r="S1157">
        <f t="shared" si="92"/>
        <v>23.5</v>
      </c>
      <c r="T1157" t="s">
        <v>8335</v>
      </c>
      <c r="U1157" t="s">
        <v>8336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8">
        <f t="shared" si="94"/>
        <v>42028.862986111104</v>
      </c>
      <c r="L1158">
        <f t="shared" si="93"/>
        <v>2015</v>
      </c>
      <c r="M1158" s="8">
        <f t="shared" si="90"/>
        <v>42058.862986111104</v>
      </c>
      <c r="N1158" t="b">
        <v>0</v>
      </c>
      <c r="O1158">
        <v>0</v>
      </c>
      <c r="P1158" t="b">
        <v>0</v>
      </c>
      <c r="Q1158" t="s">
        <v>8284</v>
      </c>
      <c r="R1158">
        <f t="shared" si="91"/>
        <v>0</v>
      </c>
      <c r="S1158" t="e">
        <f t="shared" si="92"/>
        <v>#DIV/0!</v>
      </c>
      <c r="T1158" t="s">
        <v>8335</v>
      </c>
      <c r="U1158" t="s">
        <v>8336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8">
        <f t="shared" si="94"/>
        <v>41918.419907407406</v>
      </c>
      <c r="L1159">
        <f t="shared" si="93"/>
        <v>2014</v>
      </c>
      <c r="M1159" s="8">
        <f t="shared" si="90"/>
        <v>41978.46157407407</v>
      </c>
      <c r="N1159" t="b">
        <v>0</v>
      </c>
      <c r="O1159">
        <v>3</v>
      </c>
      <c r="P1159" t="b">
        <v>0</v>
      </c>
      <c r="Q1159" t="s">
        <v>8284</v>
      </c>
      <c r="R1159">
        <f t="shared" si="91"/>
        <v>2</v>
      </c>
      <c r="S1159">
        <f t="shared" si="92"/>
        <v>50.333333333333336</v>
      </c>
      <c r="T1159" t="s">
        <v>8335</v>
      </c>
      <c r="U1159" t="s">
        <v>8336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8">
        <f t="shared" si="94"/>
        <v>41951.883425925924</v>
      </c>
      <c r="L1160">
        <f t="shared" si="93"/>
        <v>2014</v>
      </c>
      <c r="M1160" s="8">
        <f t="shared" si="90"/>
        <v>41981.883425925924</v>
      </c>
      <c r="N1160" t="b">
        <v>0</v>
      </c>
      <c r="O1160">
        <v>3</v>
      </c>
      <c r="P1160" t="b">
        <v>0</v>
      </c>
      <c r="Q1160" t="s">
        <v>8284</v>
      </c>
      <c r="R1160">
        <f t="shared" si="91"/>
        <v>0</v>
      </c>
      <c r="S1160">
        <f t="shared" si="92"/>
        <v>11.666666666666666</v>
      </c>
      <c r="T1160" t="s">
        <v>8335</v>
      </c>
      <c r="U1160" t="s">
        <v>8336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8">
        <f t="shared" si="94"/>
        <v>42154.518113425926</v>
      </c>
      <c r="L1161">
        <f t="shared" si="93"/>
        <v>2015</v>
      </c>
      <c r="M1161" s="8">
        <f t="shared" si="90"/>
        <v>42185.447916666664</v>
      </c>
      <c r="N1161" t="b">
        <v>0</v>
      </c>
      <c r="O1161">
        <v>0</v>
      </c>
      <c r="P1161" t="b">
        <v>0</v>
      </c>
      <c r="Q1161" t="s">
        <v>8284</v>
      </c>
      <c r="R1161">
        <f t="shared" si="91"/>
        <v>0</v>
      </c>
      <c r="S1161" t="e">
        <f t="shared" si="92"/>
        <v>#DIV/0!</v>
      </c>
      <c r="T1161" t="s">
        <v>8335</v>
      </c>
      <c r="U1161" t="s">
        <v>8336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8">
        <f t="shared" si="94"/>
        <v>42060.946597222217</v>
      </c>
      <c r="L1162">
        <f t="shared" si="93"/>
        <v>2015</v>
      </c>
      <c r="M1162" s="8">
        <f t="shared" si="90"/>
        <v>42090.904930555553</v>
      </c>
      <c r="N1162" t="b">
        <v>0</v>
      </c>
      <c r="O1162">
        <v>19</v>
      </c>
      <c r="P1162" t="b">
        <v>0</v>
      </c>
      <c r="Q1162" t="s">
        <v>8284</v>
      </c>
      <c r="R1162">
        <f t="shared" si="91"/>
        <v>4</v>
      </c>
      <c r="S1162">
        <f t="shared" si="92"/>
        <v>60.789473684210527</v>
      </c>
      <c r="T1162" t="s">
        <v>8335</v>
      </c>
      <c r="U1162" t="s">
        <v>8336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8">
        <f t="shared" si="94"/>
        <v>42122.421168981477</v>
      </c>
      <c r="L1163">
        <f t="shared" si="93"/>
        <v>2015</v>
      </c>
      <c r="M1163" s="8">
        <f t="shared" si="90"/>
        <v>42143.421168981477</v>
      </c>
      <c r="N1163" t="b">
        <v>0</v>
      </c>
      <c r="O1163">
        <v>0</v>
      </c>
      <c r="P1163" t="b">
        <v>0</v>
      </c>
      <c r="Q1163" t="s">
        <v>8284</v>
      </c>
      <c r="R1163">
        <f t="shared" si="91"/>
        <v>0</v>
      </c>
      <c r="S1163" t="e">
        <f t="shared" si="92"/>
        <v>#DIV/0!</v>
      </c>
      <c r="T1163" t="s">
        <v>8335</v>
      </c>
      <c r="U1163" t="s">
        <v>8336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8">
        <f t="shared" si="94"/>
        <v>41876.475277777776</v>
      </c>
      <c r="L1164">
        <f t="shared" si="93"/>
        <v>2014</v>
      </c>
      <c r="M1164" s="8">
        <f t="shared" si="90"/>
        <v>41907.475277777776</v>
      </c>
      <c r="N1164" t="b">
        <v>0</v>
      </c>
      <c r="O1164">
        <v>2</v>
      </c>
      <c r="P1164" t="b">
        <v>0</v>
      </c>
      <c r="Q1164" t="s">
        <v>8284</v>
      </c>
      <c r="R1164">
        <f t="shared" si="91"/>
        <v>0</v>
      </c>
      <c r="S1164">
        <f t="shared" si="92"/>
        <v>17.5</v>
      </c>
      <c r="T1164" t="s">
        <v>8335</v>
      </c>
      <c r="U1164" t="s">
        <v>8336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8">
        <f t="shared" si="94"/>
        <v>41830.515277777777</v>
      </c>
      <c r="L1165">
        <f t="shared" si="93"/>
        <v>2014</v>
      </c>
      <c r="M1165" s="8">
        <f t="shared" ref="M1165:M1228" si="95">(I1165/86400)+25569+(-5/24)</f>
        <v>41860.515277777777</v>
      </c>
      <c r="N1165" t="b">
        <v>0</v>
      </c>
      <c r="O1165">
        <v>0</v>
      </c>
      <c r="P1165" t="b">
        <v>0</v>
      </c>
      <c r="Q1165" t="s">
        <v>8284</v>
      </c>
      <c r="R1165">
        <f t="shared" si="91"/>
        <v>0</v>
      </c>
      <c r="S1165" t="e">
        <f t="shared" si="92"/>
        <v>#DIV/0!</v>
      </c>
      <c r="T1165" t="s">
        <v>8335</v>
      </c>
      <c r="U1165" t="s">
        <v>8336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8">
        <f t="shared" si="94"/>
        <v>42509.51599537037</v>
      </c>
      <c r="L1166">
        <f t="shared" si="93"/>
        <v>2016</v>
      </c>
      <c r="M1166" s="8">
        <f t="shared" si="95"/>
        <v>42539.51599537037</v>
      </c>
      <c r="N1166" t="b">
        <v>0</v>
      </c>
      <c r="O1166">
        <v>0</v>
      </c>
      <c r="P1166" t="b">
        <v>0</v>
      </c>
      <c r="Q1166" t="s">
        <v>8284</v>
      </c>
      <c r="R1166">
        <f t="shared" si="91"/>
        <v>0</v>
      </c>
      <c r="S1166" t="e">
        <f t="shared" si="92"/>
        <v>#DIV/0!</v>
      </c>
      <c r="T1166" t="s">
        <v>8335</v>
      </c>
      <c r="U1166" t="s">
        <v>8336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8">
        <f t="shared" si="94"/>
        <v>41792.00613425926</v>
      </c>
      <c r="L1167">
        <f t="shared" si="93"/>
        <v>2014</v>
      </c>
      <c r="M1167" s="8">
        <f t="shared" si="95"/>
        <v>41826.00613425926</v>
      </c>
      <c r="N1167" t="b">
        <v>0</v>
      </c>
      <c r="O1167">
        <v>25</v>
      </c>
      <c r="P1167" t="b">
        <v>0</v>
      </c>
      <c r="Q1167" t="s">
        <v>8284</v>
      </c>
      <c r="R1167">
        <f t="shared" si="91"/>
        <v>21</v>
      </c>
      <c r="S1167">
        <f t="shared" si="92"/>
        <v>82.82</v>
      </c>
      <c r="T1167" t="s">
        <v>8335</v>
      </c>
      <c r="U1167" t="s">
        <v>8336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8">
        <f t="shared" si="94"/>
        <v>42150.277106481481</v>
      </c>
      <c r="L1168">
        <f t="shared" si="93"/>
        <v>2015</v>
      </c>
      <c r="M1168" s="8">
        <f t="shared" si="95"/>
        <v>42180.958333333336</v>
      </c>
      <c r="N1168" t="b">
        <v>0</v>
      </c>
      <c r="O1168">
        <v>8</v>
      </c>
      <c r="P1168" t="b">
        <v>0</v>
      </c>
      <c r="Q1168" t="s">
        <v>8284</v>
      </c>
      <c r="R1168">
        <f t="shared" si="91"/>
        <v>19</v>
      </c>
      <c r="S1168">
        <f t="shared" si="92"/>
        <v>358.875</v>
      </c>
      <c r="T1168" t="s">
        <v>8335</v>
      </c>
      <c r="U1168" t="s">
        <v>8336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8">
        <f t="shared" si="94"/>
        <v>41863.526562499996</v>
      </c>
      <c r="L1169">
        <f t="shared" si="93"/>
        <v>2014</v>
      </c>
      <c r="M1169" s="8">
        <f t="shared" si="95"/>
        <v>41894.526562499996</v>
      </c>
      <c r="N1169" t="b">
        <v>0</v>
      </c>
      <c r="O1169">
        <v>16</v>
      </c>
      <c r="P1169" t="b">
        <v>0</v>
      </c>
      <c r="Q1169" t="s">
        <v>8284</v>
      </c>
      <c r="R1169">
        <f t="shared" si="91"/>
        <v>2</v>
      </c>
      <c r="S1169">
        <f t="shared" si="92"/>
        <v>61.1875</v>
      </c>
      <c r="T1169" t="s">
        <v>8335</v>
      </c>
      <c r="U1169" t="s">
        <v>8336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8">
        <f t="shared" si="94"/>
        <v>42604.845659722218</v>
      </c>
      <c r="L1170">
        <f t="shared" si="93"/>
        <v>2016</v>
      </c>
      <c r="M1170" s="8">
        <f t="shared" si="95"/>
        <v>42634.845659722218</v>
      </c>
      <c r="N1170" t="b">
        <v>0</v>
      </c>
      <c r="O1170">
        <v>3</v>
      </c>
      <c r="P1170" t="b">
        <v>0</v>
      </c>
      <c r="Q1170" t="s">
        <v>8284</v>
      </c>
      <c r="R1170">
        <f t="shared" si="91"/>
        <v>6</v>
      </c>
      <c r="S1170">
        <f t="shared" si="92"/>
        <v>340</v>
      </c>
      <c r="T1170" t="s">
        <v>8335</v>
      </c>
      <c r="U1170" t="s">
        <v>8336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8">
        <f t="shared" si="94"/>
        <v>42027.145405092589</v>
      </c>
      <c r="L1171">
        <f t="shared" si="93"/>
        <v>2015</v>
      </c>
      <c r="M1171" s="8">
        <f t="shared" si="95"/>
        <v>42057.145405092589</v>
      </c>
      <c r="N1171" t="b">
        <v>0</v>
      </c>
      <c r="O1171">
        <v>3</v>
      </c>
      <c r="P1171" t="b">
        <v>0</v>
      </c>
      <c r="Q1171" t="s">
        <v>8284</v>
      </c>
      <c r="R1171">
        <f t="shared" si="91"/>
        <v>0</v>
      </c>
      <c r="S1171">
        <f t="shared" si="92"/>
        <v>5.666666666666667</v>
      </c>
      <c r="T1171" t="s">
        <v>8335</v>
      </c>
      <c r="U1171" t="s">
        <v>8336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8">
        <f t="shared" si="94"/>
        <v>42124.684849537036</v>
      </c>
      <c r="L1172">
        <f t="shared" si="93"/>
        <v>2015</v>
      </c>
      <c r="M1172" s="8">
        <f t="shared" si="95"/>
        <v>42154.684849537036</v>
      </c>
      <c r="N1172" t="b">
        <v>0</v>
      </c>
      <c r="O1172">
        <v>2</v>
      </c>
      <c r="P1172" t="b">
        <v>0</v>
      </c>
      <c r="Q1172" t="s">
        <v>8284</v>
      </c>
      <c r="R1172">
        <f t="shared" si="91"/>
        <v>0</v>
      </c>
      <c r="S1172">
        <f t="shared" si="92"/>
        <v>50</v>
      </c>
      <c r="T1172" t="s">
        <v>8335</v>
      </c>
      <c r="U1172" t="s">
        <v>8336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8">
        <f t="shared" si="94"/>
        <v>41938.596377314811</v>
      </c>
      <c r="L1173">
        <f t="shared" si="93"/>
        <v>2014</v>
      </c>
      <c r="M1173" s="8">
        <f t="shared" si="95"/>
        <v>41956.638043981475</v>
      </c>
      <c r="N1173" t="b">
        <v>0</v>
      </c>
      <c r="O1173">
        <v>1</v>
      </c>
      <c r="P1173" t="b">
        <v>0</v>
      </c>
      <c r="Q1173" t="s">
        <v>8284</v>
      </c>
      <c r="R1173">
        <f t="shared" si="91"/>
        <v>0</v>
      </c>
      <c r="S1173">
        <f t="shared" si="92"/>
        <v>25</v>
      </c>
      <c r="T1173" t="s">
        <v>8335</v>
      </c>
      <c r="U1173" t="s">
        <v>8336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8">
        <f t="shared" si="94"/>
        <v>41841.473981481475</v>
      </c>
      <c r="L1174">
        <f t="shared" si="93"/>
        <v>2014</v>
      </c>
      <c r="M1174" s="8">
        <f t="shared" si="95"/>
        <v>41871.473981481475</v>
      </c>
      <c r="N1174" t="b">
        <v>0</v>
      </c>
      <c r="O1174">
        <v>0</v>
      </c>
      <c r="P1174" t="b">
        <v>0</v>
      </c>
      <c r="Q1174" t="s">
        <v>8284</v>
      </c>
      <c r="R1174">
        <f t="shared" si="91"/>
        <v>0</v>
      </c>
      <c r="S1174" t="e">
        <f t="shared" si="92"/>
        <v>#DIV/0!</v>
      </c>
      <c r="T1174" t="s">
        <v>8335</v>
      </c>
      <c r="U1174" t="s">
        <v>8336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8">
        <f t="shared" si="94"/>
        <v>42183.97751157407</v>
      </c>
      <c r="L1175">
        <f t="shared" si="93"/>
        <v>2015</v>
      </c>
      <c r="M1175" s="8">
        <f t="shared" si="95"/>
        <v>42218.97751157407</v>
      </c>
      <c r="N1175" t="b">
        <v>0</v>
      </c>
      <c r="O1175">
        <v>1</v>
      </c>
      <c r="P1175" t="b">
        <v>0</v>
      </c>
      <c r="Q1175" t="s">
        <v>8284</v>
      </c>
      <c r="R1175">
        <f t="shared" si="91"/>
        <v>0</v>
      </c>
      <c r="S1175">
        <f t="shared" si="92"/>
        <v>30</v>
      </c>
      <c r="T1175" t="s">
        <v>8335</v>
      </c>
      <c r="U1175" t="s">
        <v>8336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8">
        <f t="shared" si="94"/>
        <v>42468.633414351854</v>
      </c>
      <c r="L1176">
        <f t="shared" si="93"/>
        <v>2016</v>
      </c>
      <c r="M1176" s="8">
        <f t="shared" si="95"/>
        <v>42498.633414351854</v>
      </c>
      <c r="N1176" t="b">
        <v>0</v>
      </c>
      <c r="O1176">
        <v>19</v>
      </c>
      <c r="P1176" t="b">
        <v>0</v>
      </c>
      <c r="Q1176" t="s">
        <v>8284</v>
      </c>
      <c r="R1176">
        <f t="shared" si="91"/>
        <v>6</v>
      </c>
      <c r="S1176">
        <f t="shared" si="92"/>
        <v>46.631578947368418</v>
      </c>
      <c r="T1176" t="s">
        <v>8335</v>
      </c>
      <c r="U1176" t="s">
        <v>8336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8">
        <f t="shared" si="94"/>
        <v>42170.520127314812</v>
      </c>
      <c r="L1177">
        <f t="shared" si="93"/>
        <v>2015</v>
      </c>
      <c r="M1177" s="8">
        <f t="shared" si="95"/>
        <v>42200.520127314812</v>
      </c>
      <c r="N1177" t="b">
        <v>0</v>
      </c>
      <c r="O1177">
        <v>9</v>
      </c>
      <c r="P1177" t="b">
        <v>0</v>
      </c>
      <c r="Q1177" t="s">
        <v>8284</v>
      </c>
      <c r="R1177">
        <f t="shared" si="91"/>
        <v>3</v>
      </c>
      <c r="S1177">
        <f t="shared" si="92"/>
        <v>65</v>
      </c>
      <c r="T1177" t="s">
        <v>8335</v>
      </c>
      <c r="U1177" t="s">
        <v>8336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8">
        <f t="shared" si="94"/>
        <v>42745.811319444438</v>
      </c>
      <c r="L1178">
        <f t="shared" si="93"/>
        <v>2017</v>
      </c>
      <c r="M1178" s="8">
        <f t="shared" si="95"/>
        <v>42800.333333333336</v>
      </c>
      <c r="N1178" t="b">
        <v>0</v>
      </c>
      <c r="O1178">
        <v>1</v>
      </c>
      <c r="P1178" t="b">
        <v>0</v>
      </c>
      <c r="Q1178" t="s">
        <v>8284</v>
      </c>
      <c r="R1178">
        <f t="shared" si="91"/>
        <v>0</v>
      </c>
      <c r="S1178">
        <f t="shared" si="92"/>
        <v>10</v>
      </c>
      <c r="T1178" t="s">
        <v>8335</v>
      </c>
      <c r="U1178" t="s">
        <v>8336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8">
        <f t="shared" si="94"/>
        <v>41897.452499999999</v>
      </c>
      <c r="L1179">
        <f t="shared" si="93"/>
        <v>2014</v>
      </c>
      <c r="M1179" s="8">
        <f t="shared" si="95"/>
        <v>41927.452499999999</v>
      </c>
      <c r="N1179" t="b">
        <v>0</v>
      </c>
      <c r="O1179">
        <v>0</v>
      </c>
      <c r="P1179" t="b">
        <v>0</v>
      </c>
      <c r="Q1179" t="s">
        <v>8284</v>
      </c>
      <c r="R1179">
        <f t="shared" si="91"/>
        <v>0</v>
      </c>
      <c r="S1179" t="e">
        <f t="shared" si="92"/>
        <v>#DIV/0!</v>
      </c>
      <c r="T1179" t="s">
        <v>8335</v>
      </c>
      <c r="U1179" t="s">
        <v>8336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8">
        <f t="shared" si="94"/>
        <v>41837.69736111111</v>
      </c>
      <c r="L1180">
        <f t="shared" si="93"/>
        <v>2014</v>
      </c>
      <c r="M1180" s="8">
        <f t="shared" si="95"/>
        <v>41867.69736111111</v>
      </c>
      <c r="N1180" t="b">
        <v>0</v>
      </c>
      <c r="O1180">
        <v>1</v>
      </c>
      <c r="P1180" t="b">
        <v>0</v>
      </c>
      <c r="Q1180" t="s">
        <v>8284</v>
      </c>
      <c r="R1180">
        <f t="shared" si="91"/>
        <v>0</v>
      </c>
      <c r="S1180">
        <f t="shared" si="92"/>
        <v>5</v>
      </c>
      <c r="T1180" t="s">
        <v>8335</v>
      </c>
      <c r="U1180" t="s">
        <v>8336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8">
        <f t="shared" si="94"/>
        <v>42275.511886574073</v>
      </c>
      <c r="L1181">
        <f t="shared" si="93"/>
        <v>2015</v>
      </c>
      <c r="M1181" s="8">
        <f t="shared" si="95"/>
        <v>42305.511886574073</v>
      </c>
      <c r="N1181" t="b">
        <v>0</v>
      </c>
      <c r="O1181">
        <v>5</v>
      </c>
      <c r="P1181" t="b">
        <v>0</v>
      </c>
      <c r="Q1181" t="s">
        <v>8284</v>
      </c>
      <c r="R1181">
        <f t="shared" si="91"/>
        <v>5</v>
      </c>
      <c r="S1181">
        <f t="shared" si="92"/>
        <v>640</v>
      </c>
      <c r="T1181" t="s">
        <v>8335</v>
      </c>
      <c r="U1181" t="s">
        <v>8336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8">
        <f t="shared" si="94"/>
        <v>41781.598541666666</v>
      </c>
      <c r="L1182">
        <f t="shared" si="93"/>
        <v>2014</v>
      </c>
      <c r="M1182" s="8">
        <f t="shared" si="95"/>
        <v>41818.598541666666</v>
      </c>
      <c r="N1182" t="b">
        <v>0</v>
      </c>
      <c r="O1182">
        <v>85</v>
      </c>
      <c r="P1182" t="b">
        <v>0</v>
      </c>
      <c r="Q1182" t="s">
        <v>8284</v>
      </c>
      <c r="R1182">
        <f t="shared" si="91"/>
        <v>12</v>
      </c>
      <c r="S1182">
        <f t="shared" si="92"/>
        <v>69.117647058823536</v>
      </c>
      <c r="T1182" t="s">
        <v>8335</v>
      </c>
      <c r="U1182" t="s">
        <v>8336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8">
        <f t="shared" si="94"/>
        <v>42034.131030092591</v>
      </c>
      <c r="L1183">
        <f t="shared" si="93"/>
        <v>2015</v>
      </c>
      <c r="M1183" s="8">
        <f t="shared" si="95"/>
        <v>42064.131030092591</v>
      </c>
      <c r="N1183" t="b">
        <v>0</v>
      </c>
      <c r="O1183">
        <v>3</v>
      </c>
      <c r="P1183" t="b">
        <v>0</v>
      </c>
      <c r="Q1183" t="s">
        <v>8284</v>
      </c>
      <c r="R1183">
        <f t="shared" si="91"/>
        <v>0</v>
      </c>
      <c r="S1183">
        <f t="shared" si="92"/>
        <v>1.3333333333333333</v>
      </c>
      <c r="T1183" t="s">
        <v>8335</v>
      </c>
      <c r="U1183" t="s">
        <v>8336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8">
        <f t="shared" si="94"/>
        <v>42728.619074074071</v>
      </c>
      <c r="L1184">
        <f t="shared" si="93"/>
        <v>2016</v>
      </c>
      <c r="M1184" s="8">
        <f t="shared" si="95"/>
        <v>42747.487499999996</v>
      </c>
      <c r="N1184" t="b">
        <v>0</v>
      </c>
      <c r="O1184">
        <v>4</v>
      </c>
      <c r="P1184" t="b">
        <v>0</v>
      </c>
      <c r="Q1184" t="s">
        <v>8284</v>
      </c>
      <c r="R1184">
        <f t="shared" si="91"/>
        <v>4</v>
      </c>
      <c r="S1184">
        <f t="shared" si="92"/>
        <v>10.5</v>
      </c>
      <c r="T1184" t="s">
        <v>8335</v>
      </c>
      <c r="U1184" t="s">
        <v>8336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8">
        <f t="shared" si="94"/>
        <v>42656.653043981474</v>
      </c>
      <c r="L1185">
        <f t="shared" si="93"/>
        <v>2016</v>
      </c>
      <c r="M1185" s="8">
        <f t="shared" si="95"/>
        <v>42675.957638888889</v>
      </c>
      <c r="N1185" t="b">
        <v>0</v>
      </c>
      <c r="O1185">
        <v>3</v>
      </c>
      <c r="P1185" t="b">
        <v>0</v>
      </c>
      <c r="Q1185" t="s">
        <v>8284</v>
      </c>
      <c r="R1185">
        <f t="shared" si="91"/>
        <v>4</v>
      </c>
      <c r="S1185">
        <f t="shared" si="92"/>
        <v>33.333333333333336</v>
      </c>
      <c r="T1185" t="s">
        <v>8335</v>
      </c>
      <c r="U1185" t="s">
        <v>8336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8">
        <f t="shared" si="94"/>
        <v>42741.391331018516</v>
      </c>
      <c r="L1186">
        <f t="shared" si="93"/>
        <v>2017</v>
      </c>
      <c r="M1186" s="8">
        <f t="shared" si="95"/>
        <v>42772.391331018516</v>
      </c>
      <c r="N1186" t="b">
        <v>0</v>
      </c>
      <c r="O1186">
        <v>375</v>
      </c>
      <c r="P1186" t="b">
        <v>1</v>
      </c>
      <c r="Q1186" t="s">
        <v>8285</v>
      </c>
      <c r="R1186">
        <f t="shared" si="91"/>
        <v>105</v>
      </c>
      <c r="S1186">
        <f t="shared" si="92"/>
        <v>61.562666666666665</v>
      </c>
      <c r="T1186" t="s">
        <v>8337</v>
      </c>
      <c r="U1186" t="s">
        <v>8338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8">
        <f t="shared" si="94"/>
        <v>42130.656817129631</v>
      </c>
      <c r="L1187">
        <f t="shared" si="93"/>
        <v>2015</v>
      </c>
      <c r="M1187" s="8">
        <f t="shared" si="95"/>
        <v>42162.958333333336</v>
      </c>
      <c r="N1187" t="b">
        <v>0</v>
      </c>
      <c r="O1187">
        <v>111</v>
      </c>
      <c r="P1187" t="b">
        <v>1</v>
      </c>
      <c r="Q1187" t="s">
        <v>8285</v>
      </c>
      <c r="R1187">
        <f t="shared" si="91"/>
        <v>105</v>
      </c>
      <c r="S1187">
        <f t="shared" si="92"/>
        <v>118.73873873873873</v>
      </c>
      <c r="T1187" t="s">
        <v>8337</v>
      </c>
      <c r="U1187" t="s">
        <v>8338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8">
        <f t="shared" si="94"/>
        <v>42123.655034722215</v>
      </c>
      <c r="L1188">
        <f t="shared" si="93"/>
        <v>2015</v>
      </c>
      <c r="M1188" s="8">
        <f t="shared" si="95"/>
        <v>42156.737499999996</v>
      </c>
      <c r="N1188" t="b">
        <v>0</v>
      </c>
      <c r="O1188">
        <v>123</v>
      </c>
      <c r="P1188" t="b">
        <v>1</v>
      </c>
      <c r="Q1188" t="s">
        <v>8285</v>
      </c>
      <c r="R1188">
        <f t="shared" si="91"/>
        <v>107</v>
      </c>
      <c r="S1188">
        <f t="shared" si="92"/>
        <v>65.081300813008127</v>
      </c>
      <c r="T1188" t="s">
        <v>8337</v>
      </c>
      <c r="U1188" t="s">
        <v>8338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8">
        <f t="shared" si="94"/>
        <v>42109.686608796292</v>
      </c>
      <c r="L1189">
        <f t="shared" si="93"/>
        <v>2015</v>
      </c>
      <c r="M1189" s="8">
        <f t="shared" si="95"/>
        <v>42141.541666666664</v>
      </c>
      <c r="N1189" t="b">
        <v>0</v>
      </c>
      <c r="O1189">
        <v>70</v>
      </c>
      <c r="P1189" t="b">
        <v>1</v>
      </c>
      <c r="Q1189" t="s">
        <v>8285</v>
      </c>
      <c r="R1189">
        <f t="shared" si="91"/>
        <v>104</v>
      </c>
      <c r="S1189">
        <f t="shared" si="92"/>
        <v>130.15714285714284</v>
      </c>
      <c r="T1189" t="s">
        <v>8337</v>
      </c>
      <c r="U1189" t="s">
        <v>8338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8">
        <f t="shared" si="94"/>
        <v>42711.492361111108</v>
      </c>
      <c r="L1190">
        <f t="shared" si="93"/>
        <v>2016</v>
      </c>
      <c r="M1190" s="8">
        <f t="shared" si="95"/>
        <v>42732.492361111108</v>
      </c>
      <c r="N1190" t="b">
        <v>0</v>
      </c>
      <c r="O1190">
        <v>85</v>
      </c>
      <c r="P1190" t="b">
        <v>1</v>
      </c>
      <c r="Q1190" t="s">
        <v>8285</v>
      </c>
      <c r="R1190">
        <f t="shared" si="91"/>
        <v>161</v>
      </c>
      <c r="S1190">
        <f t="shared" si="92"/>
        <v>37.776470588235291</v>
      </c>
      <c r="T1190" t="s">
        <v>8337</v>
      </c>
      <c r="U1190" t="s">
        <v>8338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8">
        <f t="shared" si="94"/>
        <v>42529.770775462959</v>
      </c>
      <c r="L1191">
        <f t="shared" si="93"/>
        <v>2016</v>
      </c>
      <c r="M1191" s="8">
        <f t="shared" si="95"/>
        <v>42550.770775462959</v>
      </c>
      <c r="N1191" t="b">
        <v>0</v>
      </c>
      <c r="O1191">
        <v>86</v>
      </c>
      <c r="P1191" t="b">
        <v>1</v>
      </c>
      <c r="Q1191" t="s">
        <v>8285</v>
      </c>
      <c r="R1191">
        <f t="shared" si="91"/>
        <v>108</v>
      </c>
      <c r="S1191">
        <f t="shared" si="92"/>
        <v>112.79069767441861</v>
      </c>
      <c r="T1191" t="s">
        <v>8337</v>
      </c>
      <c r="U1191" t="s">
        <v>8338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8">
        <f t="shared" si="94"/>
        <v>41852.457465277774</v>
      </c>
      <c r="L1192">
        <f t="shared" si="93"/>
        <v>2014</v>
      </c>
      <c r="M1192" s="8">
        <f t="shared" si="95"/>
        <v>41882.457465277774</v>
      </c>
      <c r="N1192" t="b">
        <v>0</v>
      </c>
      <c r="O1192">
        <v>13</v>
      </c>
      <c r="P1192" t="b">
        <v>1</v>
      </c>
      <c r="Q1192" t="s">
        <v>8285</v>
      </c>
      <c r="R1192">
        <f t="shared" si="91"/>
        <v>135</v>
      </c>
      <c r="S1192">
        <f t="shared" si="92"/>
        <v>51.92307692307692</v>
      </c>
      <c r="T1192" t="s">
        <v>8337</v>
      </c>
      <c r="U1192" t="s">
        <v>8338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8">
        <f t="shared" si="94"/>
        <v>42419.395370370366</v>
      </c>
      <c r="L1193">
        <f t="shared" si="93"/>
        <v>2016</v>
      </c>
      <c r="M1193" s="8">
        <f t="shared" si="95"/>
        <v>42449.353703703702</v>
      </c>
      <c r="N1193" t="b">
        <v>0</v>
      </c>
      <c r="O1193">
        <v>33</v>
      </c>
      <c r="P1193" t="b">
        <v>1</v>
      </c>
      <c r="Q1193" t="s">
        <v>8285</v>
      </c>
      <c r="R1193">
        <f t="shared" si="91"/>
        <v>109</v>
      </c>
      <c r="S1193">
        <f t="shared" si="92"/>
        <v>89.242424242424249</v>
      </c>
      <c r="T1193" t="s">
        <v>8337</v>
      </c>
      <c r="U1193" t="s">
        <v>8338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8">
        <f t="shared" si="94"/>
        <v>42747.298356481479</v>
      </c>
      <c r="L1194">
        <f t="shared" si="93"/>
        <v>2017</v>
      </c>
      <c r="M1194" s="8">
        <f t="shared" si="95"/>
        <v>42777.298356481479</v>
      </c>
      <c r="N1194" t="b">
        <v>0</v>
      </c>
      <c r="O1194">
        <v>15</v>
      </c>
      <c r="P1194" t="b">
        <v>1</v>
      </c>
      <c r="Q1194" t="s">
        <v>8285</v>
      </c>
      <c r="R1194">
        <f t="shared" si="91"/>
        <v>290</v>
      </c>
      <c r="S1194">
        <f t="shared" si="92"/>
        <v>19.333333333333332</v>
      </c>
      <c r="T1194" t="s">
        <v>8337</v>
      </c>
      <c r="U1194" t="s">
        <v>8338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8">
        <f t="shared" si="94"/>
        <v>42409.567743055552</v>
      </c>
      <c r="L1195">
        <f t="shared" si="93"/>
        <v>2016</v>
      </c>
      <c r="M1195" s="8">
        <f t="shared" si="95"/>
        <v>42469.526076388887</v>
      </c>
      <c r="N1195" t="b">
        <v>0</v>
      </c>
      <c r="O1195">
        <v>273</v>
      </c>
      <c r="P1195" t="b">
        <v>1</v>
      </c>
      <c r="Q1195" t="s">
        <v>8285</v>
      </c>
      <c r="R1195">
        <f t="shared" si="91"/>
        <v>104</v>
      </c>
      <c r="S1195">
        <f t="shared" si="92"/>
        <v>79.967032967032964</v>
      </c>
      <c r="T1195" t="s">
        <v>8337</v>
      </c>
      <c r="U1195" t="s">
        <v>8338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8">
        <f t="shared" si="94"/>
        <v>42072.27984953703</v>
      </c>
      <c r="L1196">
        <f t="shared" si="93"/>
        <v>2015</v>
      </c>
      <c r="M1196" s="8">
        <f t="shared" si="95"/>
        <v>42102.27984953703</v>
      </c>
      <c r="N1196" t="b">
        <v>0</v>
      </c>
      <c r="O1196">
        <v>714</v>
      </c>
      <c r="P1196" t="b">
        <v>1</v>
      </c>
      <c r="Q1196" t="s">
        <v>8285</v>
      </c>
      <c r="R1196">
        <f t="shared" si="91"/>
        <v>322</v>
      </c>
      <c r="S1196">
        <f t="shared" si="92"/>
        <v>56.414565826330531</v>
      </c>
      <c r="T1196" t="s">
        <v>8337</v>
      </c>
      <c r="U1196" t="s">
        <v>8338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8">
        <f t="shared" si="94"/>
        <v>42298.139502314814</v>
      </c>
      <c r="L1197">
        <f t="shared" si="93"/>
        <v>2015</v>
      </c>
      <c r="M1197" s="8">
        <f t="shared" si="95"/>
        <v>42358.166666666664</v>
      </c>
      <c r="N1197" t="b">
        <v>0</v>
      </c>
      <c r="O1197">
        <v>170</v>
      </c>
      <c r="P1197" t="b">
        <v>1</v>
      </c>
      <c r="Q1197" t="s">
        <v>8285</v>
      </c>
      <c r="R1197">
        <f t="shared" si="91"/>
        <v>135</v>
      </c>
      <c r="S1197">
        <f t="shared" si="92"/>
        <v>79.411764705882348</v>
      </c>
      <c r="T1197" t="s">
        <v>8337</v>
      </c>
      <c r="U1197" t="s">
        <v>8338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8">
        <f t="shared" si="94"/>
        <v>42326.610405092586</v>
      </c>
      <c r="L1198">
        <f t="shared" si="93"/>
        <v>2015</v>
      </c>
      <c r="M1198" s="8">
        <f t="shared" si="95"/>
        <v>42356.610405092586</v>
      </c>
      <c r="N1198" t="b">
        <v>0</v>
      </c>
      <c r="O1198">
        <v>512</v>
      </c>
      <c r="P1198" t="b">
        <v>1</v>
      </c>
      <c r="Q1198" t="s">
        <v>8285</v>
      </c>
      <c r="R1198">
        <f t="shared" si="91"/>
        <v>270</v>
      </c>
      <c r="S1198">
        <f t="shared" si="92"/>
        <v>76.439453125</v>
      </c>
      <c r="T1198" t="s">
        <v>8337</v>
      </c>
      <c r="U1198" t="s">
        <v>8338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8">
        <f t="shared" si="94"/>
        <v>42503.456412037034</v>
      </c>
      <c r="L1199">
        <f t="shared" si="93"/>
        <v>2016</v>
      </c>
      <c r="M1199" s="8">
        <f t="shared" si="95"/>
        <v>42534.040972222218</v>
      </c>
      <c r="N1199" t="b">
        <v>0</v>
      </c>
      <c r="O1199">
        <v>314</v>
      </c>
      <c r="P1199" t="b">
        <v>1</v>
      </c>
      <c r="Q1199" t="s">
        <v>8285</v>
      </c>
      <c r="R1199">
        <f t="shared" si="91"/>
        <v>253</v>
      </c>
      <c r="S1199">
        <f t="shared" si="92"/>
        <v>121</v>
      </c>
      <c r="T1199" t="s">
        <v>8337</v>
      </c>
      <c r="U1199" t="s">
        <v>8338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8">
        <f t="shared" si="94"/>
        <v>42333.410717592589</v>
      </c>
      <c r="L1200">
        <f t="shared" si="93"/>
        <v>2015</v>
      </c>
      <c r="M1200" s="8">
        <f t="shared" si="95"/>
        <v>42368.916666666664</v>
      </c>
      <c r="N1200" t="b">
        <v>0</v>
      </c>
      <c r="O1200">
        <v>167</v>
      </c>
      <c r="P1200" t="b">
        <v>1</v>
      </c>
      <c r="Q1200" t="s">
        <v>8285</v>
      </c>
      <c r="R1200">
        <f t="shared" si="91"/>
        <v>261</v>
      </c>
      <c r="S1200">
        <f t="shared" si="92"/>
        <v>54.616766467065865</v>
      </c>
      <c r="T1200" t="s">
        <v>8337</v>
      </c>
      <c r="U1200" t="s">
        <v>8338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8">
        <f t="shared" si="94"/>
        <v>42161.562499999993</v>
      </c>
      <c r="L1201">
        <f t="shared" si="93"/>
        <v>2015</v>
      </c>
      <c r="M1201" s="8">
        <f t="shared" si="95"/>
        <v>42193.562499999993</v>
      </c>
      <c r="N1201" t="b">
        <v>0</v>
      </c>
      <c r="O1201">
        <v>9</v>
      </c>
      <c r="P1201" t="b">
        <v>1</v>
      </c>
      <c r="Q1201" t="s">
        <v>8285</v>
      </c>
      <c r="R1201">
        <f t="shared" si="91"/>
        <v>101</v>
      </c>
      <c r="S1201">
        <f t="shared" si="92"/>
        <v>299.22222222222223</v>
      </c>
      <c r="T1201" t="s">
        <v>8337</v>
      </c>
      <c r="U1201" t="s">
        <v>8338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8">
        <f t="shared" si="94"/>
        <v>42089.269166666665</v>
      </c>
      <c r="L1202">
        <f t="shared" si="93"/>
        <v>2015</v>
      </c>
      <c r="M1202" s="8">
        <f t="shared" si="95"/>
        <v>42110.269166666665</v>
      </c>
      <c r="N1202" t="b">
        <v>0</v>
      </c>
      <c r="O1202">
        <v>103</v>
      </c>
      <c r="P1202" t="b">
        <v>1</v>
      </c>
      <c r="Q1202" t="s">
        <v>8285</v>
      </c>
      <c r="R1202">
        <f t="shared" si="91"/>
        <v>126</v>
      </c>
      <c r="S1202">
        <f t="shared" si="92"/>
        <v>58.533980582524272</v>
      </c>
      <c r="T1202" t="s">
        <v>8337</v>
      </c>
      <c r="U1202" t="s">
        <v>8338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8">
        <f t="shared" si="94"/>
        <v>42536.398680555554</v>
      </c>
      <c r="L1203">
        <f t="shared" si="93"/>
        <v>2016</v>
      </c>
      <c r="M1203" s="8">
        <f t="shared" si="95"/>
        <v>42566.398680555554</v>
      </c>
      <c r="N1203" t="b">
        <v>0</v>
      </c>
      <c r="O1203">
        <v>111</v>
      </c>
      <c r="P1203" t="b">
        <v>1</v>
      </c>
      <c r="Q1203" t="s">
        <v>8285</v>
      </c>
      <c r="R1203">
        <f t="shared" si="91"/>
        <v>102</v>
      </c>
      <c r="S1203">
        <f t="shared" si="92"/>
        <v>55.371801801801809</v>
      </c>
      <c r="T1203" t="s">
        <v>8337</v>
      </c>
      <c r="U1203" t="s">
        <v>8338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8">
        <f t="shared" si="94"/>
        <v>42152.08048611111</v>
      </c>
      <c r="L1204">
        <f t="shared" si="93"/>
        <v>2015</v>
      </c>
      <c r="M1204" s="8">
        <f t="shared" si="95"/>
        <v>42182.08048611111</v>
      </c>
      <c r="N1204" t="b">
        <v>0</v>
      </c>
      <c r="O1204">
        <v>271</v>
      </c>
      <c r="P1204" t="b">
        <v>1</v>
      </c>
      <c r="Q1204" t="s">
        <v>8285</v>
      </c>
      <c r="R1204">
        <f t="shared" si="91"/>
        <v>199</v>
      </c>
      <c r="S1204">
        <f t="shared" si="92"/>
        <v>183.80442804428046</v>
      </c>
      <c r="T1204" t="s">
        <v>8337</v>
      </c>
      <c r="U1204" t="s">
        <v>8338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8">
        <f t="shared" si="94"/>
        <v>42125.4065625</v>
      </c>
      <c r="L1205">
        <f t="shared" si="93"/>
        <v>2015</v>
      </c>
      <c r="M1205" s="8">
        <f t="shared" si="95"/>
        <v>42155.4065625</v>
      </c>
      <c r="N1205" t="b">
        <v>0</v>
      </c>
      <c r="O1205">
        <v>101</v>
      </c>
      <c r="P1205" t="b">
        <v>1</v>
      </c>
      <c r="Q1205" t="s">
        <v>8285</v>
      </c>
      <c r="R1205">
        <f t="shared" si="91"/>
        <v>102</v>
      </c>
      <c r="S1205">
        <f t="shared" si="92"/>
        <v>165.34653465346534</v>
      </c>
      <c r="T1205" t="s">
        <v>8337</v>
      </c>
      <c r="U1205" t="s">
        <v>8338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8">
        <f t="shared" si="94"/>
        <v>42297.539733796293</v>
      </c>
      <c r="L1206">
        <f t="shared" si="93"/>
        <v>2015</v>
      </c>
      <c r="M1206" s="8">
        <f t="shared" si="95"/>
        <v>42341.999999999993</v>
      </c>
      <c r="N1206" t="b">
        <v>0</v>
      </c>
      <c r="O1206">
        <v>57</v>
      </c>
      <c r="P1206" t="b">
        <v>1</v>
      </c>
      <c r="Q1206" t="s">
        <v>8285</v>
      </c>
      <c r="R1206">
        <f t="shared" si="91"/>
        <v>103</v>
      </c>
      <c r="S1206">
        <f t="shared" si="92"/>
        <v>234.78947368421052</v>
      </c>
      <c r="T1206" t="s">
        <v>8337</v>
      </c>
      <c r="U1206" t="s">
        <v>8338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8">
        <f t="shared" si="94"/>
        <v>42138.298043981478</v>
      </c>
      <c r="L1207">
        <f t="shared" si="93"/>
        <v>2015</v>
      </c>
      <c r="M1207" s="8">
        <f t="shared" si="95"/>
        <v>42168.298043981478</v>
      </c>
      <c r="N1207" t="b">
        <v>0</v>
      </c>
      <c r="O1207">
        <v>62</v>
      </c>
      <c r="P1207" t="b">
        <v>1</v>
      </c>
      <c r="Q1207" t="s">
        <v>8285</v>
      </c>
      <c r="R1207">
        <f t="shared" si="91"/>
        <v>101</v>
      </c>
      <c r="S1207">
        <f t="shared" si="92"/>
        <v>211.48387096774192</v>
      </c>
      <c r="T1207" t="s">
        <v>8337</v>
      </c>
      <c r="U1207" t="s">
        <v>8338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8">
        <f t="shared" si="94"/>
        <v>42772.567743055552</v>
      </c>
      <c r="L1208">
        <f t="shared" si="93"/>
        <v>2017</v>
      </c>
      <c r="M1208" s="8">
        <f t="shared" si="95"/>
        <v>42805.353472222218</v>
      </c>
      <c r="N1208" t="b">
        <v>0</v>
      </c>
      <c r="O1208">
        <v>32</v>
      </c>
      <c r="P1208" t="b">
        <v>1</v>
      </c>
      <c r="Q1208" t="s">
        <v>8285</v>
      </c>
      <c r="R1208">
        <f t="shared" si="91"/>
        <v>115</v>
      </c>
      <c r="S1208">
        <f t="shared" si="92"/>
        <v>32.34375</v>
      </c>
      <c r="T1208" t="s">
        <v>8337</v>
      </c>
      <c r="U1208" t="s">
        <v>8338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8">
        <f t="shared" si="94"/>
        <v>42430.221909722219</v>
      </c>
      <c r="L1209">
        <f t="shared" si="93"/>
        <v>2016</v>
      </c>
      <c r="M1209" s="8">
        <f t="shared" si="95"/>
        <v>42460.208333333336</v>
      </c>
      <c r="N1209" t="b">
        <v>0</v>
      </c>
      <c r="O1209">
        <v>141</v>
      </c>
      <c r="P1209" t="b">
        <v>1</v>
      </c>
      <c r="Q1209" t="s">
        <v>8285</v>
      </c>
      <c r="R1209">
        <f t="shared" si="91"/>
        <v>104</v>
      </c>
      <c r="S1209">
        <f t="shared" si="92"/>
        <v>123.37588652482269</v>
      </c>
      <c r="T1209" t="s">
        <v>8337</v>
      </c>
      <c r="U1209" t="s">
        <v>8338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8">
        <f t="shared" si="94"/>
        <v>42423.500740740739</v>
      </c>
      <c r="L1210">
        <f t="shared" si="93"/>
        <v>2016</v>
      </c>
      <c r="M1210" s="8">
        <f t="shared" si="95"/>
        <v>42453.459074074075</v>
      </c>
      <c r="N1210" t="b">
        <v>0</v>
      </c>
      <c r="O1210">
        <v>75</v>
      </c>
      <c r="P1210" t="b">
        <v>1</v>
      </c>
      <c r="Q1210" t="s">
        <v>8285</v>
      </c>
      <c r="R1210">
        <f t="shared" si="91"/>
        <v>155</v>
      </c>
      <c r="S1210">
        <f t="shared" si="92"/>
        <v>207.06666666666666</v>
      </c>
      <c r="T1210" t="s">
        <v>8337</v>
      </c>
      <c r="U1210" t="s">
        <v>8338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8">
        <f t="shared" si="94"/>
        <v>42761.637789351851</v>
      </c>
      <c r="L1211">
        <f t="shared" si="93"/>
        <v>2017</v>
      </c>
      <c r="M1211" s="8">
        <f t="shared" si="95"/>
        <v>42791.637789351851</v>
      </c>
      <c r="N1211" t="b">
        <v>0</v>
      </c>
      <c r="O1211">
        <v>46</v>
      </c>
      <c r="P1211" t="b">
        <v>1</v>
      </c>
      <c r="Q1211" t="s">
        <v>8285</v>
      </c>
      <c r="R1211">
        <f t="shared" si="91"/>
        <v>106</v>
      </c>
      <c r="S1211">
        <f t="shared" si="92"/>
        <v>138.2608695652174</v>
      </c>
      <c r="T1211" t="s">
        <v>8337</v>
      </c>
      <c r="U1211" t="s">
        <v>8338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8">
        <f t="shared" si="94"/>
        <v>42132.733472222222</v>
      </c>
      <c r="L1212">
        <f t="shared" si="93"/>
        <v>2015</v>
      </c>
      <c r="M1212" s="8">
        <f t="shared" si="95"/>
        <v>42155.666666666664</v>
      </c>
      <c r="N1212" t="b">
        <v>0</v>
      </c>
      <c r="O1212">
        <v>103</v>
      </c>
      <c r="P1212" t="b">
        <v>1</v>
      </c>
      <c r="Q1212" t="s">
        <v>8285</v>
      </c>
      <c r="R1212">
        <f t="shared" si="91"/>
        <v>254</v>
      </c>
      <c r="S1212">
        <f t="shared" si="92"/>
        <v>493.81553398058253</v>
      </c>
      <c r="T1212" t="s">
        <v>8337</v>
      </c>
      <c r="U1212" t="s">
        <v>8338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8">
        <f t="shared" si="94"/>
        <v>42515.658113425925</v>
      </c>
      <c r="L1213">
        <f t="shared" si="93"/>
        <v>2016</v>
      </c>
      <c r="M1213" s="8">
        <f t="shared" si="95"/>
        <v>42530.658113425925</v>
      </c>
      <c r="N1213" t="b">
        <v>0</v>
      </c>
      <c r="O1213">
        <v>6</v>
      </c>
      <c r="P1213" t="b">
        <v>1</v>
      </c>
      <c r="Q1213" t="s">
        <v>8285</v>
      </c>
      <c r="R1213">
        <f t="shared" si="91"/>
        <v>101</v>
      </c>
      <c r="S1213">
        <f t="shared" si="92"/>
        <v>168.5</v>
      </c>
      <c r="T1213" t="s">
        <v>8337</v>
      </c>
      <c r="U1213" t="s">
        <v>8338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8">
        <f t="shared" si="94"/>
        <v>42318.741840277777</v>
      </c>
      <c r="L1214">
        <f t="shared" si="93"/>
        <v>2015</v>
      </c>
      <c r="M1214" s="8">
        <f t="shared" si="95"/>
        <v>42334.833333333336</v>
      </c>
      <c r="N1214" t="b">
        <v>0</v>
      </c>
      <c r="O1214">
        <v>83</v>
      </c>
      <c r="P1214" t="b">
        <v>1</v>
      </c>
      <c r="Q1214" t="s">
        <v>8285</v>
      </c>
      <c r="R1214">
        <f t="shared" si="91"/>
        <v>129</v>
      </c>
      <c r="S1214">
        <f t="shared" si="92"/>
        <v>38.867469879518069</v>
      </c>
      <c r="T1214" t="s">
        <v>8337</v>
      </c>
      <c r="U1214" t="s">
        <v>8338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8">
        <f t="shared" si="94"/>
        <v>42731.547453703701</v>
      </c>
      <c r="L1215">
        <f t="shared" si="93"/>
        <v>2016</v>
      </c>
      <c r="M1215" s="8">
        <f t="shared" si="95"/>
        <v>42766.547453703701</v>
      </c>
      <c r="N1215" t="b">
        <v>0</v>
      </c>
      <c r="O1215">
        <v>108</v>
      </c>
      <c r="P1215" t="b">
        <v>1</v>
      </c>
      <c r="Q1215" t="s">
        <v>8285</v>
      </c>
      <c r="R1215">
        <f t="shared" si="91"/>
        <v>102</v>
      </c>
      <c r="S1215">
        <f t="shared" si="92"/>
        <v>61.527777777777779</v>
      </c>
      <c r="T1215" t="s">
        <v>8337</v>
      </c>
      <c r="U1215" t="s">
        <v>8338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8">
        <f t="shared" si="94"/>
        <v>42104.632002314807</v>
      </c>
      <c r="L1216">
        <f t="shared" si="93"/>
        <v>2015</v>
      </c>
      <c r="M1216" s="8">
        <f t="shared" si="95"/>
        <v>42164.632002314807</v>
      </c>
      <c r="N1216" t="b">
        <v>0</v>
      </c>
      <c r="O1216">
        <v>25</v>
      </c>
      <c r="P1216" t="b">
        <v>1</v>
      </c>
      <c r="Q1216" t="s">
        <v>8285</v>
      </c>
      <c r="R1216">
        <f t="shared" si="91"/>
        <v>132</v>
      </c>
      <c r="S1216">
        <f t="shared" si="92"/>
        <v>105.44</v>
      </c>
      <c r="T1216" t="s">
        <v>8337</v>
      </c>
      <c r="U1216" t="s">
        <v>8338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8">
        <f t="shared" si="94"/>
        <v>41759.714768518512</v>
      </c>
      <c r="L1217">
        <f t="shared" si="93"/>
        <v>2014</v>
      </c>
      <c r="M1217" s="8">
        <f t="shared" si="95"/>
        <v>41789.714768518512</v>
      </c>
      <c r="N1217" t="b">
        <v>0</v>
      </c>
      <c r="O1217">
        <v>549</v>
      </c>
      <c r="P1217" t="b">
        <v>1</v>
      </c>
      <c r="Q1217" t="s">
        <v>8285</v>
      </c>
      <c r="R1217">
        <f t="shared" si="91"/>
        <v>786</v>
      </c>
      <c r="S1217">
        <f t="shared" si="92"/>
        <v>71.592003642987251</v>
      </c>
      <c r="T1217" t="s">
        <v>8337</v>
      </c>
      <c r="U1217" t="s">
        <v>8338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8">
        <f t="shared" si="94"/>
        <v>42247.408067129632</v>
      </c>
      <c r="L1218">
        <f t="shared" si="93"/>
        <v>2015</v>
      </c>
      <c r="M1218" s="8">
        <f t="shared" si="95"/>
        <v>42279.752083333333</v>
      </c>
      <c r="N1218" t="b">
        <v>0</v>
      </c>
      <c r="O1218">
        <v>222</v>
      </c>
      <c r="P1218" t="b">
        <v>1</v>
      </c>
      <c r="Q1218" t="s">
        <v>8285</v>
      </c>
      <c r="R1218">
        <f t="shared" ref="R1218:R1281" si="96">ROUND(E1218/D1218*100,0)</f>
        <v>146</v>
      </c>
      <c r="S1218">
        <f t="shared" ref="S1218:S1281" si="97">E1218/O1218</f>
        <v>91.882882882882882</v>
      </c>
      <c r="T1218" t="s">
        <v>8337</v>
      </c>
      <c r="U1218" t="s">
        <v>8338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8">
        <f t="shared" si="94"/>
        <v>42535.6011574074</v>
      </c>
      <c r="L1219">
        <f t="shared" ref="L1219:L1282" si="98">YEAR(K1219)</f>
        <v>2016</v>
      </c>
      <c r="M1219" s="8">
        <f t="shared" si="95"/>
        <v>42565.6011574074</v>
      </c>
      <c r="N1219" t="b">
        <v>0</v>
      </c>
      <c r="O1219">
        <v>183</v>
      </c>
      <c r="P1219" t="b">
        <v>1</v>
      </c>
      <c r="Q1219" t="s">
        <v>8285</v>
      </c>
      <c r="R1219">
        <f t="shared" si="96"/>
        <v>103</v>
      </c>
      <c r="S1219">
        <f t="shared" si="97"/>
        <v>148.57377049180329</v>
      </c>
      <c r="T1219" t="s">
        <v>8337</v>
      </c>
      <c r="U1219" t="s">
        <v>8338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8">
        <f t="shared" si="94"/>
        <v>42278.453703703701</v>
      </c>
      <c r="L1220">
        <f t="shared" si="98"/>
        <v>2015</v>
      </c>
      <c r="M1220" s="8">
        <f t="shared" si="95"/>
        <v>42308.916666666664</v>
      </c>
      <c r="N1220" t="b">
        <v>0</v>
      </c>
      <c r="O1220">
        <v>89</v>
      </c>
      <c r="P1220" t="b">
        <v>1</v>
      </c>
      <c r="Q1220" t="s">
        <v>8285</v>
      </c>
      <c r="R1220">
        <f t="shared" si="96"/>
        <v>172</v>
      </c>
      <c r="S1220">
        <f t="shared" si="97"/>
        <v>174.2134831460674</v>
      </c>
      <c r="T1220" t="s">
        <v>8337</v>
      </c>
      <c r="U1220" t="s">
        <v>8338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8">
        <f t="shared" ref="K1221:K1284" si="99">(J1221/86400)+25569+(-5/24)</f>
        <v>42633.253622685188</v>
      </c>
      <c r="L1221">
        <f t="shared" si="98"/>
        <v>2016</v>
      </c>
      <c r="M1221" s="8">
        <f t="shared" si="95"/>
        <v>42663.253622685188</v>
      </c>
      <c r="N1221" t="b">
        <v>0</v>
      </c>
      <c r="O1221">
        <v>253</v>
      </c>
      <c r="P1221" t="b">
        <v>1</v>
      </c>
      <c r="Q1221" t="s">
        <v>8285</v>
      </c>
      <c r="R1221">
        <f t="shared" si="96"/>
        <v>159</v>
      </c>
      <c r="S1221">
        <f t="shared" si="97"/>
        <v>102.86166007905139</v>
      </c>
      <c r="T1221" t="s">
        <v>8337</v>
      </c>
      <c r="U1221" t="s">
        <v>8338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8">
        <f t="shared" si="99"/>
        <v>42211.420277777775</v>
      </c>
      <c r="L1222">
        <f t="shared" si="98"/>
        <v>2015</v>
      </c>
      <c r="M1222" s="8">
        <f t="shared" si="95"/>
        <v>42241.420277777775</v>
      </c>
      <c r="N1222" t="b">
        <v>0</v>
      </c>
      <c r="O1222">
        <v>140</v>
      </c>
      <c r="P1222" t="b">
        <v>1</v>
      </c>
      <c r="Q1222" t="s">
        <v>8285</v>
      </c>
      <c r="R1222">
        <f t="shared" si="96"/>
        <v>104</v>
      </c>
      <c r="S1222">
        <f t="shared" si="97"/>
        <v>111.17857142857143</v>
      </c>
      <c r="T1222" t="s">
        <v>8337</v>
      </c>
      <c r="U1222" t="s">
        <v>8338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8">
        <f t="shared" si="99"/>
        <v>42680.267222222225</v>
      </c>
      <c r="L1223">
        <f t="shared" si="98"/>
        <v>2016</v>
      </c>
      <c r="M1223" s="8">
        <f t="shared" si="95"/>
        <v>42707.791666666664</v>
      </c>
      <c r="N1223" t="b">
        <v>0</v>
      </c>
      <c r="O1223">
        <v>103</v>
      </c>
      <c r="P1223" t="b">
        <v>1</v>
      </c>
      <c r="Q1223" t="s">
        <v>8285</v>
      </c>
      <c r="R1223">
        <f t="shared" si="96"/>
        <v>111</v>
      </c>
      <c r="S1223">
        <f t="shared" si="97"/>
        <v>23.796213592233013</v>
      </c>
      <c r="T1223" t="s">
        <v>8337</v>
      </c>
      <c r="U1223" t="s">
        <v>8338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8">
        <f t="shared" si="99"/>
        <v>42430.512118055551</v>
      </c>
      <c r="L1224">
        <f t="shared" si="98"/>
        <v>2016</v>
      </c>
      <c r="M1224" s="8">
        <f t="shared" si="95"/>
        <v>42460.958333333336</v>
      </c>
      <c r="N1224" t="b">
        <v>0</v>
      </c>
      <c r="O1224">
        <v>138</v>
      </c>
      <c r="P1224" t="b">
        <v>1</v>
      </c>
      <c r="Q1224" t="s">
        <v>8285</v>
      </c>
      <c r="R1224">
        <f t="shared" si="96"/>
        <v>280</v>
      </c>
      <c r="S1224">
        <f t="shared" si="97"/>
        <v>81.268115942028984</v>
      </c>
      <c r="T1224" t="s">
        <v>8337</v>
      </c>
      <c r="U1224" t="s">
        <v>8338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8">
        <f t="shared" si="99"/>
        <v>42653.968854166662</v>
      </c>
      <c r="L1225">
        <f t="shared" si="98"/>
        <v>2016</v>
      </c>
      <c r="M1225" s="8">
        <f t="shared" si="95"/>
        <v>42684.010520833333</v>
      </c>
      <c r="N1225" t="b">
        <v>0</v>
      </c>
      <c r="O1225">
        <v>191</v>
      </c>
      <c r="P1225" t="b">
        <v>1</v>
      </c>
      <c r="Q1225" t="s">
        <v>8285</v>
      </c>
      <c r="R1225">
        <f t="shared" si="96"/>
        <v>112</v>
      </c>
      <c r="S1225">
        <f t="shared" si="97"/>
        <v>116.21465968586388</v>
      </c>
      <c r="T1225" t="s">
        <v>8337</v>
      </c>
      <c r="U1225" t="s">
        <v>8338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8">
        <f t="shared" si="99"/>
        <v>41736.341458333329</v>
      </c>
      <c r="L1226">
        <f t="shared" si="98"/>
        <v>2014</v>
      </c>
      <c r="M1226" s="8">
        <f t="shared" si="95"/>
        <v>41796.341458333329</v>
      </c>
      <c r="N1226" t="b">
        <v>0</v>
      </c>
      <c r="O1226">
        <v>18</v>
      </c>
      <c r="P1226" t="b">
        <v>0</v>
      </c>
      <c r="Q1226" t="s">
        <v>8286</v>
      </c>
      <c r="R1226">
        <f t="shared" si="96"/>
        <v>7</v>
      </c>
      <c r="S1226">
        <f t="shared" si="97"/>
        <v>58.888888888888886</v>
      </c>
      <c r="T1226" t="s">
        <v>8324</v>
      </c>
      <c r="U1226" t="s">
        <v>8339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8">
        <f t="shared" si="99"/>
        <v>41509.697662037033</v>
      </c>
      <c r="L1227">
        <f t="shared" si="98"/>
        <v>2013</v>
      </c>
      <c r="M1227" s="8">
        <f t="shared" si="95"/>
        <v>41569.697662037033</v>
      </c>
      <c r="N1227" t="b">
        <v>0</v>
      </c>
      <c r="O1227">
        <v>3</v>
      </c>
      <c r="P1227" t="b">
        <v>0</v>
      </c>
      <c r="Q1227" t="s">
        <v>8286</v>
      </c>
      <c r="R1227">
        <f t="shared" si="96"/>
        <v>4</v>
      </c>
      <c r="S1227">
        <f t="shared" si="97"/>
        <v>44</v>
      </c>
      <c r="T1227" t="s">
        <v>8324</v>
      </c>
      <c r="U1227" t="s">
        <v>8339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8">
        <f t="shared" si="99"/>
        <v>41715.666446759256</v>
      </c>
      <c r="L1228">
        <f t="shared" si="98"/>
        <v>2014</v>
      </c>
      <c r="M1228" s="8">
        <f t="shared" si="95"/>
        <v>41749.833333333328</v>
      </c>
      <c r="N1228" t="b">
        <v>0</v>
      </c>
      <c r="O1228">
        <v>40</v>
      </c>
      <c r="P1228" t="b">
        <v>0</v>
      </c>
      <c r="Q1228" t="s">
        <v>8286</v>
      </c>
      <c r="R1228">
        <f t="shared" si="96"/>
        <v>4</v>
      </c>
      <c r="S1228">
        <f t="shared" si="97"/>
        <v>48.424999999999997</v>
      </c>
      <c r="T1228" t="s">
        <v>8324</v>
      </c>
      <c r="U1228" t="s">
        <v>8339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8">
        <f t="shared" si="99"/>
        <v>41827.710833333331</v>
      </c>
      <c r="L1229">
        <f t="shared" si="98"/>
        <v>2014</v>
      </c>
      <c r="M1229" s="8">
        <f t="shared" ref="M1229:M1292" si="100">(I1229/86400)+25569+(-5/24)</f>
        <v>41858.083333333328</v>
      </c>
      <c r="N1229" t="b">
        <v>0</v>
      </c>
      <c r="O1229">
        <v>0</v>
      </c>
      <c r="P1229" t="b">
        <v>0</v>
      </c>
      <c r="Q1229" t="s">
        <v>8286</v>
      </c>
      <c r="R1229">
        <f t="shared" si="96"/>
        <v>0</v>
      </c>
      <c r="S1229" t="e">
        <f t="shared" si="97"/>
        <v>#DIV/0!</v>
      </c>
      <c r="T1229" t="s">
        <v>8324</v>
      </c>
      <c r="U1229" t="s">
        <v>8339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8">
        <f t="shared" si="99"/>
        <v>40754.520925925921</v>
      </c>
      <c r="L1230">
        <f t="shared" si="98"/>
        <v>2011</v>
      </c>
      <c r="M1230" s="8">
        <f t="shared" si="100"/>
        <v>40814.520925925921</v>
      </c>
      <c r="N1230" t="b">
        <v>0</v>
      </c>
      <c r="O1230">
        <v>24</v>
      </c>
      <c r="P1230" t="b">
        <v>0</v>
      </c>
      <c r="Q1230" t="s">
        <v>8286</v>
      </c>
      <c r="R1230">
        <f t="shared" si="96"/>
        <v>29</v>
      </c>
      <c r="S1230">
        <f t="shared" si="97"/>
        <v>61.041666666666664</v>
      </c>
      <c r="T1230" t="s">
        <v>8324</v>
      </c>
      <c r="U1230" t="s">
        <v>8339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8">
        <f t="shared" si="99"/>
        <v>40985.251469907402</v>
      </c>
      <c r="L1231">
        <f t="shared" si="98"/>
        <v>2012</v>
      </c>
      <c r="M1231" s="8">
        <f t="shared" si="100"/>
        <v>41015.458333333328</v>
      </c>
      <c r="N1231" t="b">
        <v>0</v>
      </c>
      <c r="O1231">
        <v>1</v>
      </c>
      <c r="P1231" t="b">
        <v>0</v>
      </c>
      <c r="Q1231" t="s">
        <v>8286</v>
      </c>
      <c r="R1231">
        <f t="shared" si="96"/>
        <v>1</v>
      </c>
      <c r="S1231">
        <f t="shared" si="97"/>
        <v>25</v>
      </c>
      <c r="T1231" t="s">
        <v>8324</v>
      </c>
      <c r="U1231" t="s">
        <v>8339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8">
        <f t="shared" si="99"/>
        <v>40568.764236111107</v>
      </c>
      <c r="L1232">
        <f t="shared" si="98"/>
        <v>2011</v>
      </c>
      <c r="M1232" s="8">
        <f t="shared" si="100"/>
        <v>40598.764236111107</v>
      </c>
      <c r="N1232" t="b">
        <v>0</v>
      </c>
      <c r="O1232">
        <v>0</v>
      </c>
      <c r="P1232" t="b">
        <v>0</v>
      </c>
      <c r="Q1232" t="s">
        <v>8286</v>
      </c>
      <c r="R1232">
        <f t="shared" si="96"/>
        <v>0</v>
      </c>
      <c r="S1232" t="e">
        <f t="shared" si="97"/>
        <v>#DIV/0!</v>
      </c>
      <c r="T1232" t="s">
        <v>8324</v>
      </c>
      <c r="U1232" t="s">
        <v>8339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8">
        <f t="shared" si="99"/>
        <v>42193.733425925922</v>
      </c>
      <c r="L1233">
        <f t="shared" si="98"/>
        <v>2015</v>
      </c>
      <c r="M1233" s="8">
        <f t="shared" si="100"/>
        <v>42243.833333333336</v>
      </c>
      <c r="N1233" t="b">
        <v>0</v>
      </c>
      <c r="O1233">
        <v>0</v>
      </c>
      <c r="P1233" t="b">
        <v>0</v>
      </c>
      <c r="Q1233" t="s">
        <v>8286</v>
      </c>
      <c r="R1233">
        <f t="shared" si="96"/>
        <v>0</v>
      </c>
      <c r="S1233" t="e">
        <f t="shared" si="97"/>
        <v>#DIV/0!</v>
      </c>
      <c r="T1233" t="s">
        <v>8324</v>
      </c>
      <c r="U1233" t="s">
        <v>8339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8">
        <f t="shared" si="99"/>
        <v>41506.639699074069</v>
      </c>
      <c r="L1234">
        <f t="shared" si="98"/>
        <v>2013</v>
      </c>
      <c r="M1234" s="8">
        <f t="shared" si="100"/>
        <v>41553.639699074069</v>
      </c>
      <c r="N1234" t="b">
        <v>0</v>
      </c>
      <c r="O1234">
        <v>1</v>
      </c>
      <c r="P1234" t="b">
        <v>0</v>
      </c>
      <c r="Q1234" t="s">
        <v>8286</v>
      </c>
      <c r="R1234">
        <f t="shared" si="96"/>
        <v>1</v>
      </c>
      <c r="S1234">
        <f t="shared" si="97"/>
        <v>40</v>
      </c>
      <c r="T1234" t="s">
        <v>8324</v>
      </c>
      <c r="U1234" t="s">
        <v>8339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8">
        <f t="shared" si="99"/>
        <v>40939.740439814814</v>
      </c>
      <c r="L1235">
        <f t="shared" si="98"/>
        <v>2012</v>
      </c>
      <c r="M1235" s="8">
        <f t="shared" si="100"/>
        <v>40960.740439814814</v>
      </c>
      <c r="N1235" t="b">
        <v>0</v>
      </c>
      <c r="O1235">
        <v>6</v>
      </c>
      <c r="P1235" t="b">
        <v>0</v>
      </c>
      <c r="Q1235" t="s">
        <v>8286</v>
      </c>
      <c r="R1235">
        <f t="shared" si="96"/>
        <v>12</v>
      </c>
      <c r="S1235">
        <f t="shared" si="97"/>
        <v>19.333333333333332</v>
      </c>
      <c r="T1235" t="s">
        <v>8324</v>
      </c>
      <c r="U1235" t="s">
        <v>8339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8">
        <f t="shared" si="99"/>
        <v>42007.580347222225</v>
      </c>
      <c r="L1236">
        <f t="shared" si="98"/>
        <v>2015</v>
      </c>
      <c r="M1236" s="8">
        <f t="shared" si="100"/>
        <v>42037.580347222225</v>
      </c>
      <c r="N1236" t="b">
        <v>0</v>
      </c>
      <c r="O1236">
        <v>0</v>
      </c>
      <c r="P1236" t="b">
        <v>0</v>
      </c>
      <c r="Q1236" t="s">
        <v>8286</v>
      </c>
      <c r="R1236">
        <f t="shared" si="96"/>
        <v>0</v>
      </c>
      <c r="S1236" t="e">
        <f t="shared" si="97"/>
        <v>#DIV/0!</v>
      </c>
      <c r="T1236" t="s">
        <v>8324</v>
      </c>
      <c r="U1236" t="s">
        <v>8339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8">
        <f t="shared" si="99"/>
        <v>41582.927071759259</v>
      </c>
      <c r="L1237">
        <f t="shared" si="98"/>
        <v>2013</v>
      </c>
      <c r="M1237" s="8">
        <f t="shared" si="100"/>
        <v>41622.927071759259</v>
      </c>
      <c r="N1237" t="b">
        <v>0</v>
      </c>
      <c r="O1237">
        <v>6</v>
      </c>
      <c r="P1237" t="b">
        <v>0</v>
      </c>
      <c r="Q1237" t="s">
        <v>8286</v>
      </c>
      <c r="R1237">
        <f t="shared" si="96"/>
        <v>3</v>
      </c>
      <c r="S1237">
        <f t="shared" si="97"/>
        <v>35</v>
      </c>
      <c r="T1237" t="s">
        <v>8324</v>
      </c>
      <c r="U1237" t="s">
        <v>8339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8">
        <f t="shared" si="99"/>
        <v>41110.47180555555</v>
      </c>
      <c r="L1238">
        <f t="shared" si="98"/>
        <v>2012</v>
      </c>
      <c r="M1238" s="8">
        <f t="shared" si="100"/>
        <v>41118.458333333328</v>
      </c>
      <c r="N1238" t="b">
        <v>0</v>
      </c>
      <c r="O1238">
        <v>0</v>
      </c>
      <c r="P1238" t="b">
        <v>0</v>
      </c>
      <c r="Q1238" t="s">
        <v>8286</v>
      </c>
      <c r="R1238">
        <f t="shared" si="96"/>
        <v>0</v>
      </c>
      <c r="S1238" t="e">
        <f t="shared" si="97"/>
        <v>#DIV/0!</v>
      </c>
      <c r="T1238" t="s">
        <v>8324</v>
      </c>
      <c r="U1238" t="s">
        <v>8339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8">
        <f t="shared" si="99"/>
        <v>41125.074826388889</v>
      </c>
      <c r="L1239">
        <f t="shared" si="98"/>
        <v>2012</v>
      </c>
      <c r="M1239" s="8">
        <f t="shared" si="100"/>
        <v>41145.074826388889</v>
      </c>
      <c r="N1239" t="b">
        <v>0</v>
      </c>
      <c r="O1239">
        <v>0</v>
      </c>
      <c r="P1239" t="b">
        <v>0</v>
      </c>
      <c r="Q1239" t="s">
        <v>8286</v>
      </c>
      <c r="R1239">
        <f t="shared" si="96"/>
        <v>0</v>
      </c>
      <c r="S1239" t="e">
        <f t="shared" si="97"/>
        <v>#DIV/0!</v>
      </c>
      <c r="T1239" t="s">
        <v>8324</v>
      </c>
      <c r="U1239" t="s">
        <v>8339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8">
        <f t="shared" si="99"/>
        <v>40731.402037037034</v>
      </c>
      <c r="L1240">
        <f t="shared" si="98"/>
        <v>2011</v>
      </c>
      <c r="M1240" s="8">
        <f t="shared" si="100"/>
        <v>40761.402037037034</v>
      </c>
      <c r="N1240" t="b">
        <v>0</v>
      </c>
      <c r="O1240">
        <v>3</v>
      </c>
      <c r="P1240" t="b">
        <v>0</v>
      </c>
      <c r="Q1240" t="s">
        <v>8286</v>
      </c>
      <c r="R1240">
        <f t="shared" si="96"/>
        <v>18</v>
      </c>
      <c r="S1240">
        <f t="shared" si="97"/>
        <v>59.333333333333336</v>
      </c>
      <c r="T1240" t="s">
        <v>8324</v>
      </c>
      <c r="U1240" t="s">
        <v>8339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8">
        <f t="shared" si="99"/>
        <v>40883.754247685181</v>
      </c>
      <c r="L1241">
        <f t="shared" si="98"/>
        <v>2011</v>
      </c>
      <c r="M1241" s="8">
        <f t="shared" si="100"/>
        <v>40913.754247685181</v>
      </c>
      <c r="N1241" t="b">
        <v>0</v>
      </c>
      <c r="O1241">
        <v>0</v>
      </c>
      <c r="P1241" t="b">
        <v>0</v>
      </c>
      <c r="Q1241" t="s">
        <v>8286</v>
      </c>
      <c r="R1241">
        <f t="shared" si="96"/>
        <v>0</v>
      </c>
      <c r="S1241" t="e">
        <f t="shared" si="97"/>
        <v>#DIV/0!</v>
      </c>
      <c r="T1241" t="s">
        <v>8324</v>
      </c>
      <c r="U1241" t="s">
        <v>8339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8">
        <f t="shared" si="99"/>
        <v>41408.831678240742</v>
      </c>
      <c r="L1242">
        <f t="shared" si="98"/>
        <v>2013</v>
      </c>
      <c r="M1242" s="8">
        <f t="shared" si="100"/>
        <v>41467.70208333333</v>
      </c>
      <c r="N1242" t="b">
        <v>0</v>
      </c>
      <c r="O1242">
        <v>8</v>
      </c>
      <c r="P1242" t="b">
        <v>0</v>
      </c>
      <c r="Q1242" t="s">
        <v>8286</v>
      </c>
      <c r="R1242">
        <f t="shared" si="96"/>
        <v>3</v>
      </c>
      <c r="S1242">
        <f t="shared" si="97"/>
        <v>30.125</v>
      </c>
      <c r="T1242" t="s">
        <v>8324</v>
      </c>
      <c r="U1242" t="s">
        <v>8339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8">
        <f t="shared" si="99"/>
        <v>41923.629398148143</v>
      </c>
      <c r="L1243">
        <f t="shared" si="98"/>
        <v>2014</v>
      </c>
      <c r="M1243" s="8">
        <f t="shared" si="100"/>
        <v>41946.040972222218</v>
      </c>
      <c r="N1243" t="b">
        <v>0</v>
      </c>
      <c r="O1243">
        <v>34</v>
      </c>
      <c r="P1243" t="b">
        <v>0</v>
      </c>
      <c r="Q1243" t="s">
        <v>8286</v>
      </c>
      <c r="R1243">
        <f t="shared" si="96"/>
        <v>51</v>
      </c>
      <c r="S1243">
        <f t="shared" si="97"/>
        <v>74.617647058823536</v>
      </c>
      <c r="T1243" t="s">
        <v>8324</v>
      </c>
      <c r="U1243" t="s">
        <v>8339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8">
        <f t="shared" si="99"/>
        <v>40781.957199074073</v>
      </c>
      <c r="L1244">
        <f t="shared" si="98"/>
        <v>2011</v>
      </c>
      <c r="M1244" s="8">
        <f t="shared" si="100"/>
        <v>40797.345833333333</v>
      </c>
      <c r="N1244" t="b">
        <v>0</v>
      </c>
      <c r="O1244">
        <v>1</v>
      </c>
      <c r="P1244" t="b">
        <v>0</v>
      </c>
      <c r="Q1244" t="s">
        <v>8286</v>
      </c>
      <c r="R1244">
        <f t="shared" si="96"/>
        <v>1</v>
      </c>
      <c r="S1244">
        <f t="shared" si="97"/>
        <v>5</v>
      </c>
      <c r="T1244" t="s">
        <v>8324</v>
      </c>
      <c r="U1244" t="s">
        <v>8339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8">
        <f t="shared" si="99"/>
        <v>40671.670960648145</v>
      </c>
      <c r="L1245">
        <f t="shared" si="98"/>
        <v>2011</v>
      </c>
      <c r="M1245" s="8">
        <f t="shared" si="100"/>
        <v>40732.666666666664</v>
      </c>
      <c r="N1245" t="b">
        <v>0</v>
      </c>
      <c r="O1245">
        <v>38</v>
      </c>
      <c r="P1245" t="b">
        <v>0</v>
      </c>
      <c r="Q1245" t="s">
        <v>8286</v>
      </c>
      <c r="R1245">
        <f t="shared" si="96"/>
        <v>14</v>
      </c>
      <c r="S1245">
        <f t="shared" si="97"/>
        <v>44.5</v>
      </c>
      <c r="T1245" t="s">
        <v>8324</v>
      </c>
      <c r="U1245" t="s">
        <v>8339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8">
        <f t="shared" si="99"/>
        <v>41355.617164351854</v>
      </c>
      <c r="L1246">
        <f t="shared" si="98"/>
        <v>2013</v>
      </c>
      <c r="M1246" s="8">
        <f t="shared" si="100"/>
        <v>41386.666666666664</v>
      </c>
      <c r="N1246" t="b">
        <v>1</v>
      </c>
      <c r="O1246">
        <v>45</v>
      </c>
      <c r="P1246" t="b">
        <v>1</v>
      </c>
      <c r="Q1246" t="s">
        <v>8276</v>
      </c>
      <c r="R1246">
        <f t="shared" si="96"/>
        <v>104</v>
      </c>
      <c r="S1246">
        <f t="shared" si="97"/>
        <v>46.133333333333333</v>
      </c>
      <c r="T1246" t="s">
        <v>8324</v>
      </c>
      <c r="U1246" t="s">
        <v>8325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8">
        <f t="shared" si="99"/>
        <v>41774.391597222224</v>
      </c>
      <c r="L1247">
        <f t="shared" si="98"/>
        <v>2014</v>
      </c>
      <c r="M1247" s="8">
        <f t="shared" si="100"/>
        <v>41804.391597222224</v>
      </c>
      <c r="N1247" t="b">
        <v>1</v>
      </c>
      <c r="O1247">
        <v>17</v>
      </c>
      <c r="P1247" t="b">
        <v>1</v>
      </c>
      <c r="Q1247" t="s">
        <v>8276</v>
      </c>
      <c r="R1247">
        <f t="shared" si="96"/>
        <v>120</v>
      </c>
      <c r="S1247">
        <f t="shared" si="97"/>
        <v>141.47058823529412</v>
      </c>
      <c r="T1247" t="s">
        <v>8324</v>
      </c>
      <c r="U1247" t="s">
        <v>8325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8">
        <f t="shared" si="99"/>
        <v>40837.835057870368</v>
      </c>
      <c r="L1248">
        <f t="shared" si="98"/>
        <v>2011</v>
      </c>
      <c r="M1248" s="8">
        <f t="shared" si="100"/>
        <v>40882.876724537033</v>
      </c>
      <c r="N1248" t="b">
        <v>1</v>
      </c>
      <c r="O1248">
        <v>31</v>
      </c>
      <c r="P1248" t="b">
        <v>1</v>
      </c>
      <c r="Q1248" t="s">
        <v>8276</v>
      </c>
      <c r="R1248">
        <f t="shared" si="96"/>
        <v>117</v>
      </c>
      <c r="S1248">
        <f t="shared" si="97"/>
        <v>75.483870967741936</v>
      </c>
      <c r="T1248" t="s">
        <v>8324</v>
      </c>
      <c r="U1248" t="s">
        <v>8325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8">
        <f t="shared" si="99"/>
        <v>41370.083969907406</v>
      </c>
      <c r="L1249">
        <f t="shared" si="98"/>
        <v>2013</v>
      </c>
      <c r="M1249" s="8">
        <f t="shared" si="100"/>
        <v>41400.083969907406</v>
      </c>
      <c r="N1249" t="b">
        <v>1</v>
      </c>
      <c r="O1249">
        <v>50</v>
      </c>
      <c r="P1249" t="b">
        <v>1</v>
      </c>
      <c r="Q1249" t="s">
        <v>8276</v>
      </c>
      <c r="R1249">
        <f t="shared" si="96"/>
        <v>122</v>
      </c>
      <c r="S1249">
        <f t="shared" si="97"/>
        <v>85.5</v>
      </c>
      <c r="T1249" t="s">
        <v>8324</v>
      </c>
      <c r="U1249" t="s">
        <v>8325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8">
        <f t="shared" si="99"/>
        <v>41767.448530092588</v>
      </c>
      <c r="L1250">
        <f t="shared" si="98"/>
        <v>2014</v>
      </c>
      <c r="M1250" s="8">
        <f t="shared" si="100"/>
        <v>41803.082638888889</v>
      </c>
      <c r="N1250" t="b">
        <v>1</v>
      </c>
      <c r="O1250">
        <v>59</v>
      </c>
      <c r="P1250" t="b">
        <v>1</v>
      </c>
      <c r="Q1250" t="s">
        <v>8276</v>
      </c>
      <c r="R1250">
        <f t="shared" si="96"/>
        <v>152</v>
      </c>
      <c r="S1250">
        <f t="shared" si="97"/>
        <v>64.254237288135599</v>
      </c>
      <c r="T1250" t="s">
        <v>8324</v>
      </c>
      <c r="U1250" t="s">
        <v>8325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8">
        <f t="shared" si="99"/>
        <v>41067.532534722217</v>
      </c>
      <c r="L1251">
        <f t="shared" si="98"/>
        <v>2012</v>
      </c>
      <c r="M1251" s="8">
        <f t="shared" si="100"/>
        <v>41097.532534722217</v>
      </c>
      <c r="N1251" t="b">
        <v>1</v>
      </c>
      <c r="O1251">
        <v>81</v>
      </c>
      <c r="P1251" t="b">
        <v>1</v>
      </c>
      <c r="Q1251" t="s">
        <v>8276</v>
      </c>
      <c r="R1251">
        <f t="shared" si="96"/>
        <v>104</v>
      </c>
      <c r="S1251">
        <f t="shared" si="97"/>
        <v>64.46913580246914</v>
      </c>
      <c r="T1251" t="s">
        <v>8324</v>
      </c>
      <c r="U1251" t="s">
        <v>8325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8">
        <f t="shared" si="99"/>
        <v>41843.434386574074</v>
      </c>
      <c r="L1252">
        <f t="shared" si="98"/>
        <v>2014</v>
      </c>
      <c r="M1252" s="8">
        <f t="shared" si="100"/>
        <v>41888.434386574074</v>
      </c>
      <c r="N1252" t="b">
        <v>1</v>
      </c>
      <c r="O1252">
        <v>508</v>
      </c>
      <c r="P1252" t="b">
        <v>1</v>
      </c>
      <c r="Q1252" t="s">
        <v>8276</v>
      </c>
      <c r="R1252">
        <f t="shared" si="96"/>
        <v>200</v>
      </c>
      <c r="S1252">
        <f t="shared" si="97"/>
        <v>118.2007874015748</v>
      </c>
      <c r="T1252" t="s">
        <v>8324</v>
      </c>
      <c r="U1252" t="s">
        <v>8325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8">
        <f t="shared" si="99"/>
        <v>40751.606099537035</v>
      </c>
      <c r="L1253">
        <f t="shared" si="98"/>
        <v>2011</v>
      </c>
      <c r="M1253" s="8">
        <f t="shared" si="100"/>
        <v>40811.606099537035</v>
      </c>
      <c r="N1253" t="b">
        <v>1</v>
      </c>
      <c r="O1253">
        <v>74</v>
      </c>
      <c r="P1253" t="b">
        <v>1</v>
      </c>
      <c r="Q1253" t="s">
        <v>8276</v>
      </c>
      <c r="R1253">
        <f t="shared" si="96"/>
        <v>102</v>
      </c>
      <c r="S1253">
        <f t="shared" si="97"/>
        <v>82.540540540540547</v>
      </c>
      <c r="T1253" t="s">
        <v>8324</v>
      </c>
      <c r="U1253" t="s">
        <v>8325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8">
        <f t="shared" si="99"/>
        <v>41543.779733796291</v>
      </c>
      <c r="L1254">
        <f t="shared" si="98"/>
        <v>2013</v>
      </c>
      <c r="M1254" s="8">
        <f t="shared" si="100"/>
        <v>41571.779733796291</v>
      </c>
      <c r="N1254" t="b">
        <v>1</v>
      </c>
      <c r="O1254">
        <v>141</v>
      </c>
      <c r="P1254" t="b">
        <v>1</v>
      </c>
      <c r="Q1254" t="s">
        <v>8276</v>
      </c>
      <c r="R1254">
        <f t="shared" si="96"/>
        <v>138</v>
      </c>
      <c r="S1254">
        <f t="shared" si="97"/>
        <v>34.170212765957444</v>
      </c>
      <c r="T1254" t="s">
        <v>8324</v>
      </c>
      <c r="U1254" t="s">
        <v>8325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8">
        <f t="shared" si="99"/>
        <v>41855.575312499997</v>
      </c>
      <c r="L1255">
        <f t="shared" si="98"/>
        <v>2014</v>
      </c>
      <c r="M1255" s="8">
        <f t="shared" si="100"/>
        <v>41885.575312499997</v>
      </c>
      <c r="N1255" t="b">
        <v>1</v>
      </c>
      <c r="O1255">
        <v>711</v>
      </c>
      <c r="P1255" t="b">
        <v>1</v>
      </c>
      <c r="Q1255" t="s">
        <v>8276</v>
      </c>
      <c r="R1255">
        <f t="shared" si="96"/>
        <v>303833</v>
      </c>
      <c r="S1255">
        <f t="shared" si="97"/>
        <v>42.73322081575246</v>
      </c>
      <c r="T1255" t="s">
        <v>8324</v>
      </c>
      <c r="U1255" t="s">
        <v>8325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8">
        <f t="shared" si="99"/>
        <v>40487.413032407407</v>
      </c>
      <c r="L1256">
        <f t="shared" si="98"/>
        <v>2010</v>
      </c>
      <c r="M1256" s="8">
        <f t="shared" si="100"/>
        <v>40543.999305555553</v>
      </c>
      <c r="N1256" t="b">
        <v>1</v>
      </c>
      <c r="O1256">
        <v>141</v>
      </c>
      <c r="P1256" t="b">
        <v>1</v>
      </c>
      <c r="Q1256" t="s">
        <v>8276</v>
      </c>
      <c r="R1256">
        <f t="shared" si="96"/>
        <v>199</v>
      </c>
      <c r="S1256">
        <f t="shared" si="97"/>
        <v>94.489361702127653</v>
      </c>
      <c r="T1256" t="s">
        <v>8324</v>
      </c>
      <c r="U1256" t="s">
        <v>8325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8">
        <f t="shared" si="99"/>
        <v>41579.637175925927</v>
      </c>
      <c r="L1257">
        <f t="shared" si="98"/>
        <v>2013</v>
      </c>
      <c r="M1257" s="8">
        <f t="shared" si="100"/>
        <v>41609.678842592592</v>
      </c>
      <c r="N1257" t="b">
        <v>1</v>
      </c>
      <c r="O1257">
        <v>109</v>
      </c>
      <c r="P1257" t="b">
        <v>1</v>
      </c>
      <c r="Q1257" t="s">
        <v>8276</v>
      </c>
      <c r="R1257">
        <f t="shared" si="96"/>
        <v>202</v>
      </c>
      <c r="S1257">
        <f t="shared" si="97"/>
        <v>55.697247706422019</v>
      </c>
      <c r="T1257" t="s">
        <v>8324</v>
      </c>
      <c r="U1257" t="s">
        <v>8325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8">
        <f t="shared" si="99"/>
        <v>40921.711006944439</v>
      </c>
      <c r="L1258">
        <f t="shared" si="98"/>
        <v>2012</v>
      </c>
      <c r="M1258" s="8">
        <f t="shared" si="100"/>
        <v>40951.711006944439</v>
      </c>
      <c r="N1258" t="b">
        <v>1</v>
      </c>
      <c r="O1258">
        <v>361</v>
      </c>
      <c r="P1258" t="b">
        <v>1</v>
      </c>
      <c r="Q1258" t="s">
        <v>8276</v>
      </c>
      <c r="R1258">
        <f t="shared" si="96"/>
        <v>118</v>
      </c>
      <c r="S1258">
        <f t="shared" si="97"/>
        <v>98.030831024930734</v>
      </c>
      <c r="T1258" t="s">
        <v>8324</v>
      </c>
      <c r="U1258" t="s">
        <v>8325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8">
        <f t="shared" si="99"/>
        <v>40586.877199074072</v>
      </c>
      <c r="L1259">
        <f t="shared" si="98"/>
        <v>2011</v>
      </c>
      <c r="M1259" s="8">
        <f t="shared" si="100"/>
        <v>40635.835532407407</v>
      </c>
      <c r="N1259" t="b">
        <v>1</v>
      </c>
      <c r="O1259">
        <v>176</v>
      </c>
      <c r="P1259" t="b">
        <v>1</v>
      </c>
      <c r="Q1259" t="s">
        <v>8276</v>
      </c>
      <c r="R1259">
        <f t="shared" si="96"/>
        <v>295</v>
      </c>
      <c r="S1259">
        <f t="shared" si="97"/>
        <v>92.102272727272734</v>
      </c>
      <c r="T1259" t="s">
        <v>8324</v>
      </c>
      <c r="U1259" t="s">
        <v>8325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8">
        <f t="shared" si="99"/>
        <v>41487.402916666666</v>
      </c>
      <c r="L1260">
        <f t="shared" si="98"/>
        <v>2013</v>
      </c>
      <c r="M1260" s="8">
        <f t="shared" si="100"/>
        <v>41517.402916666666</v>
      </c>
      <c r="N1260" t="b">
        <v>1</v>
      </c>
      <c r="O1260">
        <v>670</v>
      </c>
      <c r="P1260" t="b">
        <v>1</v>
      </c>
      <c r="Q1260" t="s">
        <v>8276</v>
      </c>
      <c r="R1260">
        <f t="shared" si="96"/>
        <v>213</v>
      </c>
      <c r="S1260">
        <f t="shared" si="97"/>
        <v>38.175462686567165</v>
      </c>
      <c r="T1260" t="s">
        <v>8324</v>
      </c>
      <c r="U1260" t="s">
        <v>8325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8">
        <f t="shared" si="99"/>
        <v>41766.762314814812</v>
      </c>
      <c r="L1261">
        <f t="shared" si="98"/>
        <v>2014</v>
      </c>
      <c r="M1261" s="8">
        <f t="shared" si="100"/>
        <v>41798.957638888889</v>
      </c>
      <c r="N1261" t="b">
        <v>1</v>
      </c>
      <c r="O1261">
        <v>96</v>
      </c>
      <c r="P1261" t="b">
        <v>1</v>
      </c>
      <c r="Q1261" t="s">
        <v>8276</v>
      </c>
      <c r="R1261">
        <f t="shared" si="96"/>
        <v>104</v>
      </c>
      <c r="S1261">
        <f t="shared" si="97"/>
        <v>27.145833333333332</v>
      </c>
      <c r="T1261" t="s">
        <v>8324</v>
      </c>
      <c r="U1261" t="s">
        <v>8325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8">
        <f t="shared" si="99"/>
        <v>41666.63449074074</v>
      </c>
      <c r="L1262">
        <f t="shared" si="98"/>
        <v>2014</v>
      </c>
      <c r="M1262" s="8">
        <f t="shared" si="100"/>
        <v>41696.63449074074</v>
      </c>
      <c r="N1262" t="b">
        <v>1</v>
      </c>
      <c r="O1262">
        <v>74</v>
      </c>
      <c r="P1262" t="b">
        <v>1</v>
      </c>
      <c r="Q1262" t="s">
        <v>8276</v>
      </c>
      <c r="R1262">
        <f t="shared" si="96"/>
        <v>114</v>
      </c>
      <c r="S1262">
        <f t="shared" si="97"/>
        <v>50.689189189189186</v>
      </c>
      <c r="T1262" t="s">
        <v>8324</v>
      </c>
      <c r="U1262" t="s">
        <v>8325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8">
        <f t="shared" si="99"/>
        <v>41638.134571759256</v>
      </c>
      <c r="L1263">
        <f t="shared" si="98"/>
        <v>2013</v>
      </c>
      <c r="M1263" s="8">
        <f t="shared" si="100"/>
        <v>41668.134571759256</v>
      </c>
      <c r="N1263" t="b">
        <v>1</v>
      </c>
      <c r="O1263">
        <v>52</v>
      </c>
      <c r="P1263" t="b">
        <v>1</v>
      </c>
      <c r="Q1263" t="s">
        <v>8276</v>
      </c>
      <c r="R1263">
        <f t="shared" si="96"/>
        <v>101</v>
      </c>
      <c r="S1263">
        <f t="shared" si="97"/>
        <v>38.942307692307693</v>
      </c>
      <c r="T1263" t="s">
        <v>8324</v>
      </c>
      <c r="U1263" t="s">
        <v>8325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8">
        <f t="shared" si="99"/>
        <v>41656.554305555554</v>
      </c>
      <c r="L1264">
        <f t="shared" si="98"/>
        <v>2014</v>
      </c>
      <c r="M1264" s="8">
        <f t="shared" si="100"/>
        <v>41686.554305555554</v>
      </c>
      <c r="N1264" t="b">
        <v>1</v>
      </c>
      <c r="O1264">
        <v>105</v>
      </c>
      <c r="P1264" t="b">
        <v>1</v>
      </c>
      <c r="Q1264" t="s">
        <v>8276</v>
      </c>
      <c r="R1264">
        <f t="shared" si="96"/>
        <v>125</v>
      </c>
      <c r="S1264">
        <f t="shared" si="97"/>
        <v>77.638095238095232</v>
      </c>
      <c r="T1264" t="s">
        <v>8324</v>
      </c>
      <c r="U1264" t="s">
        <v>8325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8">
        <f t="shared" si="99"/>
        <v>41691.875810185185</v>
      </c>
      <c r="L1265">
        <f t="shared" si="98"/>
        <v>2014</v>
      </c>
      <c r="M1265" s="8">
        <f t="shared" si="100"/>
        <v>41726.833333333328</v>
      </c>
      <c r="N1265" t="b">
        <v>1</v>
      </c>
      <c r="O1265">
        <v>41</v>
      </c>
      <c r="P1265" t="b">
        <v>1</v>
      </c>
      <c r="Q1265" t="s">
        <v>8276</v>
      </c>
      <c r="R1265">
        <f t="shared" si="96"/>
        <v>119</v>
      </c>
      <c r="S1265">
        <f t="shared" si="97"/>
        <v>43.536585365853661</v>
      </c>
      <c r="T1265" t="s">
        <v>8324</v>
      </c>
      <c r="U1265" t="s">
        <v>8325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8">
        <f t="shared" si="99"/>
        <v>41547.454664351848</v>
      </c>
      <c r="L1266">
        <f t="shared" si="98"/>
        <v>2013</v>
      </c>
      <c r="M1266" s="8">
        <f t="shared" si="100"/>
        <v>41576.454664351848</v>
      </c>
      <c r="N1266" t="b">
        <v>1</v>
      </c>
      <c r="O1266">
        <v>34</v>
      </c>
      <c r="P1266" t="b">
        <v>1</v>
      </c>
      <c r="Q1266" t="s">
        <v>8276</v>
      </c>
      <c r="R1266">
        <f t="shared" si="96"/>
        <v>166</v>
      </c>
      <c r="S1266">
        <f t="shared" si="97"/>
        <v>31.823529411764707</v>
      </c>
      <c r="T1266" t="s">
        <v>8324</v>
      </c>
      <c r="U1266" t="s">
        <v>8325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8">
        <f t="shared" si="99"/>
        <v>40465.446932870364</v>
      </c>
      <c r="L1267">
        <f t="shared" si="98"/>
        <v>2010</v>
      </c>
      <c r="M1267" s="8">
        <f t="shared" si="100"/>
        <v>40512.446932870364</v>
      </c>
      <c r="N1267" t="b">
        <v>1</v>
      </c>
      <c r="O1267">
        <v>66</v>
      </c>
      <c r="P1267" t="b">
        <v>1</v>
      </c>
      <c r="Q1267" t="s">
        <v>8276</v>
      </c>
      <c r="R1267">
        <f t="shared" si="96"/>
        <v>119</v>
      </c>
      <c r="S1267">
        <f t="shared" si="97"/>
        <v>63.184393939393942</v>
      </c>
      <c r="T1267" t="s">
        <v>8324</v>
      </c>
      <c r="U1267" t="s">
        <v>8325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8">
        <f t="shared" si="99"/>
        <v>41620.668344907404</v>
      </c>
      <c r="L1268">
        <f t="shared" si="98"/>
        <v>2013</v>
      </c>
      <c r="M1268" s="8">
        <f t="shared" si="100"/>
        <v>41650.668344907404</v>
      </c>
      <c r="N1268" t="b">
        <v>1</v>
      </c>
      <c r="O1268">
        <v>50</v>
      </c>
      <c r="P1268" t="b">
        <v>1</v>
      </c>
      <c r="Q1268" t="s">
        <v>8276</v>
      </c>
      <c r="R1268">
        <f t="shared" si="96"/>
        <v>100</v>
      </c>
      <c r="S1268">
        <f t="shared" si="97"/>
        <v>190.9</v>
      </c>
      <c r="T1268" t="s">
        <v>8324</v>
      </c>
      <c r="U1268" t="s">
        <v>8325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8">
        <f t="shared" si="99"/>
        <v>41449.376828703702</v>
      </c>
      <c r="L1269">
        <f t="shared" si="98"/>
        <v>2013</v>
      </c>
      <c r="M1269" s="8">
        <f t="shared" si="100"/>
        <v>41479.376828703702</v>
      </c>
      <c r="N1269" t="b">
        <v>1</v>
      </c>
      <c r="O1269">
        <v>159</v>
      </c>
      <c r="P1269" t="b">
        <v>1</v>
      </c>
      <c r="Q1269" t="s">
        <v>8276</v>
      </c>
      <c r="R1269">
        <f t="shared" si="96"/>
        <v>102</v>
      </c>
      <c r="S1269">
        <f t="shared" si="97"/>
        <v>140.85534591194968</v>
      </c>
      <c r="T1269" t="s">
        <v>8324</v>
      </c>
      <c r="U1269" t="s">
        <v>8325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8">
        <f t="shared" si="99"/>
        <v>41507.637118055551</v>
      </c>
      <c r="L1270">
        <f t="shared" si="98"/>
        <v>2013</v>
      </c>
      <c r="M1270" s="8">
        <f t="shared" si="100"/>
        <v>41537.637118055551</v>
      </c>
      <c r="N1270" t="b">
        <v>1</v>
      </c>
      <c r="O1270">
        <v>182</v>
      </c>
      <c r="P1270" t="b">
        <v>1</v>
      </c>
      <c r="Q1270" t="s">
        <v>8276</v>
      </c>
      <c r="R1270">
        <f t="shared" si="96"/>
        <v>117</v>
      </c>
      <c r="S1270">
        <f t="shared" si="97"/>
        <v>76.92307692307692</v>
      </c>
      <c r="T1270" t="s">
        <v>8324</v>
      </c>
      <c r="U1270" t="s">
        <v>8325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8">
        <f t="shared" si="99"/>
        <v>42445.614722222221</v>
      </c>
      <c r="L1271">
        <f t="shared" si="98"/>
        <v>2016</v>
      </c>
      <c r="M1271" s="8">
        <f t="shared" si="100"/>
        <v>42475.791666666664</v>
      </c>
      <c r="N1271" t="b">
        <v>1</v>
      </c>
      <c r="O1271">
        <v>206</v>
      </c>
      <c r="P1271" t="b">
        <v>1</v>
      </c>
      <c r="Q1271" t="s">
        <v>8276</v>
      </c>
      <c r="R1271">
        <f t="shared" si="96"/>
        <v>109</v>
      </c>
      <c r="S1271">
        <f t="shared" si="97"/>
        <v>99.15533980582525</v>
      </c>
      <c r="T1271" t="s">
        <v>8324</v>
      </c>
      <c r="U1271" t="s">
        <v>8325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8">
        <f t="shared" si="99"/>
        <v>40933.648634259254</v>
      </c>
      <c r="L1272">
        <f t="shared" si="98"/>
        <v>2012</v>
      </c>
      <c r="M1272" s="8">
        <f t="shared" si="100"/>
        <v>40993.60696759259</v>
      </c>
      <c r="N1272" t="b">
        <v>1</v>
      </c>
      <c r="O1272">
        <v>169</v>
      </c>
      <c r="P1272" t="b">
        <v>1</v>
      </c>
      <c r="Q1272" t="s">
        <v>8276</v>
      </c>
      <c r="R1272">
        <f t="shared" si="96"/>
        <v>115</v>
      </c>
      <c r="S1272">
        <f t="shared" si="97"/>
        <v>67.881656804733723</v>
      </c>
      <c r="T1272" t="s">
        <v>8324</v>
      </c>
      <c r="U1272" t="s">
        <v>8325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8">
        <f t="shared" si="99"/>
        <v>41561.475219907406</v>
      </c>
      <c r="L1273">
        <f t="shared" si="98"/>
        <v>2013</v>
      </c>
      <c r="M1273" s="8">
        <f t="shared" si="100"/>
        <v>41591.516886574071</v>
      </c>
      <c r="N1273" t="b">
        <v>1</v>
      </c>
      <c r="O1273">
        <v>31</v>
      </c>
      <c r="P1273" t="b">
        <v>1</v>
      </c>
      <c r="Q1273" t="s">
        <v>8276</v>
      </c>
      <c r="R1273">
        <f t="shared" si="96"/>
        <v>102</v>
      </c>
      <c r="S1273">
        <f t="shared" si="97"/>
        <v>246.29032258064515</v>
      </c>
      <c r="T1273" t="s">
        <v>8324</v>
      </c>
      <c r="U1273" t="s">
        <v>8325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8">
        <f t="shared" si="99"/>
        <v>40274.536793981482</v>
      </c>
      <c r="L1274">
        <f t="shared" si="98"/>
        <v>2010</v>
      </c>
      <c r="M1274" s="8">
        <f t="shared" si="100"/>
        <v>40343.958333333328</v>
      </c>
      <c r="N1274" t="b">
        <v>1</v>
      </c>
      <c r="O1274">
        <v>28</v>
      </c>
      <c r="P1274" t="b">
        <v>1</v>
      </c>
      <c r="Q1274" t="s">
        <v>8276</v>
      </c>
      <c r="R1274">
        <f t="shared" si="96"/>
        <v>106</v>
      </c>
      <c r="S1274">
        <f t="shared" si="97"/>
        <v>189.28571428571428</v>
      </c>
      <c r="T1274" t="s">
        <v>8324</v>
      </c>
      <c r="U1274" t="s">
        <v>8325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8">
        <f t="shared" si="99"/>
        <v>41852.521886574068</v>
      </c>
      <c r="L1275">
        <f t="shared" si="98"/>
        <v>2014</v>
      </c>
      <c r="M1275" s="8">
        <f t="shared" si="100"/>
        <v>41882.521886574068</v>
      </c>
      <c r="N1275" t="b">
        <v>1</v>
      </c>
      <c r="O1275">
        <v>54</v>
      </c>
      <c r="P1275" t="b">
        <v>1</v>
      </c>
      <c r="Q1275" t="s">
        <v>8276</v>
      </c>
      <c r="R1275">
        <f t="shared" si="96"/>
        <v>104</v>
      </c>
      <c r="S1275">
        <f t="shared" si="97"/>
        <v>76.666666666666671</v>
      </c>
      <c r="T1275" t="s">
        <v>8324</v>
      </c>
      <c r="U1275" t="s">
        <v>8325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8">
        <f t="shared" si="99"/>
        <v>41116.481770833328</v>
      </c>
      <c r="L1276">
        <f t="shared" si="98"/>
        <v>2012</v>
      </c>
      <c r="M1276" s="8">
        <f t="shared" si="100"/>
        <v>41151.481770833328</v>
      </c>
      <c r="N1276" t="b">
        <v>1</v>
      </c>
      <c r="O1276">
        <v>467</v>
      </c>
      <c r="P1276" t="b">
        <v>1</v>
      </c>
      <c r="Q1276" t="s">
        <v>8276</v>
      </c>
      <c r="R1276">
        <f t="shared" si="96"/>
        <v>155</v>
      </c>
      <c r="S1276">
        <f t="shared" si="97"/>
        <v>82.963254817987149</v>
      </c>
      <c r="T1276" t="s">
        <v>8324</v>
      </c>
      <c r="U1276" t="s">
        <v>8325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8">
        <f t="shared" si="99"/>
        <v>41458.659571759257</v>
      </c>
      <c r="L1277">
        <f t="shared" si="98"/>
        <v>2013</v>
      </c>
      <c r="M1277" s="8">
        <f t="shared" si="100"/>
        <v>41493.659571759257</v>
      </c>
      <c r="N1277" t="b">
        <v>1</v>
      </c>
      <c r="O1277">
        <v>389</v>
      </c>
      <c r="P1277" t="b">
        <v>1</v>
      </c>
      <c r="Q1277" t="s">
        <v>8276</v>
      </c>
      <c r="R1277">
        <f t="shared" si="96"/>
        <v>162</v>
      </c>
      <c r="S1277">
        <f t="shared" si="97"/>
        <v>62.522107969151669</v>
      </c>
      <c r="T1277" t="s">
        <v>8324</v>
      </c>
      <c r="U1277" t="s">
        <v>8325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8">
        <f t="shared" si="99"/>
        <v>40007.49591435185</v>
      </c>
      <c r="L1278">
        <f t="shared" si="98"/>
        <v>2009</v>
      </c>
      <c r="M1278" s="8">
        <f t="shared" si="100"/>
        <v>40056.958333333328</v>
      </c>
      <c r="N1278" t="b">
        <v>1</v>
      </c>
      <c r="O1278">
        <v>68</v>
      </c>
      <c r="P1278" t="b">
        <v>1</v>
      </c>
      <c r="Q1278" t="s">
        <v>8276</v>
      </c>
      <c r="R1278">
        <f t="shared" si="96"/>
        <v>104</v>
      </c>
      <c r="S1278">
        <f t="shared" si="97"/>
        <v>46.06808823529412</v>
      </c>
      <c r="T1278" t="s">
        <v>8324</v>
      </c>
      <c r="U1278" t="s">
        <v>8325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8">
        <f t="shared" si="99"/>
        <v>41121.35355324074</v>
      </c>
      <c r="L1279">
        <f t="shared" si="98"/>
        <v>2012</v>
      </c>
      <c r="M1279" s="8">
        <f t="shared" si="100"/>
        <v>41156.35355324074</v>
      </c>
      <c r="N1279" t="b">
        <v>1</v>
      </c>
      <c r="O1279">
        <v>413</v>
      </c>
      <c r="P1279" t="b">
        <v>1</v>
      </c>
      <c r="Q1279" t="s">
        <v>8276</v>
      </c>
      <c r="R1279">
        <f t="shared" si="96"/>
        <v>106</v>
      </c>
      <c r="S1279">
        <f t="shared" si="97"/>
        <v>38.543946731234868</v>
      </c>
      <c r="T1279" t="s">
        <v>8324</v>
      </c>
      <c r="U1279" t="s">
        <v>8325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8">
        <f t="shared" si="99"/>
        <v>41786.346828703703</v>
      </c>
      <c r="L1280">
        <f t="shared" si="98"/>
        <v>2014</v>
      </c>
      <c r="M1280" s="8">
        <f t="shared" si="100"/>
        <v>41814.875</v>
      </c>
      <c r="N1280" t="b">
        <v>1</v>
      </c>
      <c r="O1280">
        <v>190</v>
      </c>
      <c r="P1280" t="b">
        <v>1</v>
      </c>
      <c r="Q1280" t="s">
        <v>8276</v>
      </c>
      <c r="R1280">
        <f t="shared" si="96"/>
        <v>155</v>
      </c>
      <c r="S1280">
        <f t="shared" si="97"/>
        <v>53.005263157894738</v>
      </c>
      <c r="T1280" t="s">
        <v>8324</v>
      </c>
      <c r="U1280" t="s">
        <v>8325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8">
        <f t="shared" si="99"/>
        <v>41681.890856481477</v>
      </c>
      <c r="L1281">
        <f t="shared" si="98"/>
        <v>2014</v>
      </c>
      <c r="M1281" s="8">
        <f t="shared" si="100"/>
        <v>41721.849189814813</v>
      </c>
      <c r="N1281" t="b">
        <v>1</v>
      </c>
      <c r="O1281">
        <v>189</v>
      </c>
      <c r="P1281" t="b">
        <v>1</v>
      </c>
      <c r="Q1281" t="s">
        <v>8276</v>
      </c>
      <c r="R1281">
        <f t="shared" si="96"/>
        <v>111</v>
      </c>
      <c r="S1281">
        <f t="shared" si="97"/>
        <v>73.355396825396824</v>
      </c>
      <c r="T1281" t="s">
        <v>8324</v>
      </c>
      <c r="U1281" t="s">
        <v>8325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8">
        <f t="shared" si="99"/>
        <v>40513.54923611111</v>
      </c>
      <c r="L1282">
        <f t="shared" si="98"/>
        <v>2010</v>
      </c>
      <c r="M1282" s="8">
        <f t="shared" si="100"/>
        <v>40603.54923611111</v>
      </c>
      <c r="N1282" t="b">
        <v>1</v>
      </c>
      <c r="O1282">
        <v>130</v>
      </c>
      <c r="P1282" t="b">
        <v>1</v>
      </c>
      <c r="Q1282" t="s">
        <v>8276</v>
      </c>
      <c r="R1282">
        <f t="shared" ref="R1282:R1345" si="101">ROUND(E1282/D1282*100,0)</f>
        <v>111</v>
      </c>
      <c r="S1282">
        <f t="shared" ref="S1282:S1345" si="102">E1282/O1282</f>
        <v>127.97523076923076</v>
      </c>
      <c r="T1282" t="s">
        <v>8324</v>
      </c>
      <c r="U1282" t="s">
        <v>8325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8">
        <f t="shared" si="99"/>
        <v>41463.535138888888</v>
      </c>
      <c r="L1283">
        <f t="shared" ref="L1283:L1346" si="103">YEAR(K1283)</f>
        <v>2013</v>
      </c>
      <c r="M1283" s="8">
        <f t="shared" si="100"/>
        <v>41483.535138888888</v>
      </c>
      <c r="N1283" t="b">
        <v>1</v>
      </c>
      <c r="O1283">
        <v>74</v>
      </c>
      <c r="P1283" t="b">
        <v>1</v>
      </c>
      <c r="Q1283" t="s">
        <v>8276</v>
      </c>
      <c r="R1283">
        <f t="shared" si="101"/>
        <v>111</v>
      </c>
      <c r="S1283">
        <f t="shared" si="102"/>
        <v>104.72972972972973</v>
      </c>
      <c r="T1283" t="s">
        <v>8324</v>
      </c>
      <c r="U1283" t="s">
        <v>8325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8">
        <f t="shared" si="99"/>
        <v>41586.266840277771</v>
      </c>
      <c r="L1284">
        <f t="shared" si="103"/>
        <v>2013</v>
      </c>
      <c r="M1284" s="8">
        <f t="shared" si="100"/>
        <v>41616.999305555553</v>
      </c>
      <c r="N1284" t="b">
        <v>1</v>
      </c>
      <c r="O1284">
        <v>274</v>
      </c>
      <c r="P1284" t="b">
        <v>1</v>
      </c>
      <c r="Q1284" t="s">
        <v>8276</v>
      </c>
      <c r="R1284">
        <f t="shared" si="101"/>
        <v>124</v>
      </c>
      <c r="S1284">
        <f t="shared" si="102"/>
        <v>67.671532846715323</v>
      </c>
      <c r="T1284" t="s">
        <v>8324</v>
      </c>
      <c r="U1284" t="s">
        <v>8325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8">
        <f t="shared" ref="K1285:K1348" si="104">(J1285/86400)+25569+(-5/24)</f>
        <v>41320.50913194444</v>
      </c>
      <c r="L1285">
        <f t="shared" si="103"/>
        <v>2013</v>
      </c>
      <c r="M1285" s="8">
        <f t="shared" si="100"/>
        <v>41343.958333333328</v>
      </c>
      <c r="N1285" t="b">
        <v>1</v>
      </c>
      <c r="O1285">
        <v>22</v>
      </c>
      <c r="P1285" t="b">
        <v>1</v>
      </c>
      <c r="Q1285" t="s">
        <v>8276</v>
      </c>
      <c r="R1285">
        <f t="shared" si="101"/>
        <v>211</v>
      </c>
      <c r="S1285">
        <f t="shared" si="102"/>
        <v>95.931818181818187</v>
      </c>
      <c r="T1285" t="s">
        <v>8324</v>
      </c>
      <c r="U1285" t="s">
        <v>8325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8">
        <f t="shared" si="104"/>
        <v>42712.026412037034</v>
      </c>
      <c r="L1286">
        <f t="shared" si="103"/>
        <v>2016</v>
      </c>
      <c r="M1286" s="8">
        <f t="shared" si="100"/>
        <v>42735.499305555553</v>
      </c>
      <c r="N1286" t="b">
        <v>0</v>
      </c>
      <c r="O1286">
        <v>31</v>
      </c>
      <c r="P1286" t="b">
        <v>1</v>
      </c>
      <c r="Q1286" t="s">
        <v>8271</v>
      </c>
      <c r="R1286">
        <f t="shared" si="101"/>
        <v>101</v>
      </c>
      <c r="S1286">
        <f t="shared" si="102"/>
        <v>65.161290322580641</v>
      </c>
      <c r="T1286" t="s">
        <v>8316</v>
      </c>
      <c r="U1286" t="s">
        <v>8317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8">
        <f t="shared" si="104"/>
        <v>42160.374710648146</v>
      </c>
      <c r="L1287">
        <f t="shared" si="103"/>
        <v>2015</v>
      </c>
      <c r="M1287" s="8">
        <f t="shared" si="100"/>
        <v>42175.374710648146</v>
      </c>
      <c r="N1287" t="b">
        <v>0</v>
      </c>
      <c r="O1287">
        <v>63</v>
      </c>
      <c r="P1287" t="b">
        <v>1</v>
      </c>
      <c r="Q1287" t="s">
        <v>8271</v>
      </c>
      <c r="R1287">
        <f t="shared" si="101"/>
        <v>102</v>
      </c>
      <c r="S1287">
        <f t="shared" si="102"/>
        <v>32.269841269841272</v>
      </c>
      <c r="T1287" t="s">
        <v>8316</v>
      </c>
      <c r="U1287" t="s">
        <v>8317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8">
        <f t="shared" si="104"/>
        <v>42039.176238425927</v>
      </c>
      <c r="L1288">
        <f t="shared" si="103"/>
        <v>2015</v>
      </c>
      <c r="M1288" s="8">
        <f t="shared" si="100"/>
        <v>42052.374999999993</v>
      </c>
      <c r="N1288" t="b">
        <v>0</v>
      </c>
      <c r="O1288">
        <v>20</v>
      </c>
      <c r="P1288" t="b">
        <v>1</v>
      </c>
      <c r="Q1288" t="s">
        <v>8271</v>
      </c>
      <c r="R1288">
        <f t="shared" si="101"/>
        <v>108</v>
      </c>
      <c r="S1288">
        <f t="shared" si="102"/>
        <v>81.25</v>
      </c>
      <c r="T1288" t="s">
        <v>8316</v>
      </c>
      <c r="U1288" t="s">
        <v>8317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8">
        <f t="shared" si="104"/>
        <v>42107.412685185183</v>
      </c>
      <c r="L1289">
        <f t="shared" si="103"/>
        <v>2015</v>
      </c>
      <c r="M1289" s="8">
        <f t="shared" si="100"/>
        <v>42167.412685185183</v>
      </c>
      <c r="N1289" t="b">
        <v>0</v>
      </c>
      <c r="O1289">
        <v>25</v>
      </c>
      <c r="P1289" t="b">
        <v>1</v>
      </c>
      <c r="Q1289" t="s">
        <v>8271</v>
      </c>
      <c r="R1289">
        <f t="shared" si="101"/>
        <v>242</v>
      </c>
      <c r="S1289">
        <f t="shared" si="102"/>
        <v>24.2</v>
      </c>
      <c r="T1289" t="s">
        <v>8316</v>
      </c>
      <c r="U1289" t="s">
        <v>8317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8">
        <f t="shared" si="104"/>
        <v>42560.946331018517</v>
      </c>
      <c r="L1290">
        <f t="shared" si="103"/>
        <v>2016</v>
      </c>
      <c r="M1290" s="8">
        <f t="shared" si="100"/>
        <v>42591.958333333336</v>
      </c>
      <c r="N1290" t="b">
        <v>0</v>
      </c>
      <c r="O1290">
        <v>61</v>
      </c>
      <c r="P1290" t="b">
        <v>1</v>
      </c>
      <c r="Q1290" t="s">
        <v>8271</v>
      </c>
      <c r="R1290">
        <f t="shared" si="101"/>
        <v>100</v>
      </c>
      <c r="S1290">
        <f t="shared" si="102"/>
        <v>65.868852459016395</v>
      </c>
      <c r="T1290" t="s">
        <v>8316</v>
      </c>
      <c r="U1290" t="s">
        <v>8317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8">
        <f t="shared" si="104"/>
        <v>42708.926446759258</v>
      </c>
      <c r="L1291">
        <f t="shared" si="103"/>
        <v>2016</v>
      </c>
      <c r="M1291" s="8">
        <f t="shared" si="100"/>
        <v>42738.926446759258</v>
      </c>
      <c r="N1291" t="b">
        <v>0</v>
      </c>
      <c r="O1291">
        <v>52</v>
      </c>
      <c r="P1291" t="b">
        <v>1</v>
      </c>
      <c r="Q1291" t="s">
        <v>8271</v>
      </c>
      <c r="R1291">
        <f t="shared" si="101"/>
        <v>125</v>
      </c>
      <c r="S1291">
        <f t="shared" si="102"/>
        <v>36.07692307692308</v>
      </c>
      <c r="T1291" t="s">
        <v>8316</v>
      </c>
      <c r="U1291" t="s">
        <v>8317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8">
        <f t="shared" si="104"/>
        <v>42086.406608796293</v>
      </c>
      <c r="L1292">
        <f t="shared" si="103"/>
        <v>2015</v>
      </c>
      <c r="M1292" s="8">
        <f t="shared" si="100"/>
        <v>42117.082638888889</v>
      </c>
      <c r="N1292" t="b">
        <v>0</v>
      </c>
      <c r="O1292">
        <v>86</v>
      </c>
      <c r="P1292" t="b">
        <v>1</v>
      </c>
      <c r="Q1292" t="s">
        <v>8271</v>
      </c>
      <c r="R1292">
        <f t="shared" si="101"/>
        <v>109</v>
      </c>
      <c r="S1292">
        <f t="shared" si="102"/>
        <v>44.186046511627907</v>
      </c>
      <c r="T1292" t="s">
        <v>8316</v>
      </c>
      <c r="U1292" t="s">
        <v>8317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8">
        <f t="shared" si="104"/>
        <v>42064.444340277776</v>
      </c>
      <c r="L1293">
        <f t="shared" si="103"/>
        <v>2015</v>
      </c>
      <c r="M1293" s="8">
        <f t="shared" ref="M1293:M1356" si="105">(I1293/86400)+25569+(-5/24)</f>
        <v>42101.083333333336</v>
      </c>
      <c r="N1293" t="b">
        <v>0</v>
      </c>
      <c r="O1293">
        <v>42</v>
      </c>
      <c r="P1293" t="b">
        <v>1</v>
      </c>
      <c r="Q1293" t="s">
        <v>8271</v>
      </c>
      <c r="R1293">
        <f t="shared" si="101"/>
        <v>146</v>
      </c>
      <c r="S1293">
        <f t="shared" si="102"/>
        <v>104.07142857142857</v>
      </c>
      <c r="T1293" t="s">
        <v>8316</v>
      </c>
      <c r="U1293" t="s">
        <v>8317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8">
        <f t="shared" si="104"/>
        <v>42256.555879629632</v>
      </c>
      <c r="L1294">
        <f t="shared" si="103"/>
        <v>2015</v>
      </c>
      <c r="M1294" s="8">
        <f t="shared" si="105"/>
        <v>42283.749305555553</v>
      </c>
      <c r="N1294" t="b">
        <v>0</v>
      </c>
      <c r="O1294">
        <v>52</v>
      </c>
      <c r="P1294" t="b">
        <v>1</v>
      </c>
      <c r="Q1294" t="s">
        <v>8271</v>
      </c>
      <c r="R1294">
        <f t="shared" si="101"/>
        <v>110</v>
      </c>
      <c r="S1294">
        <f t="shared" si="102"/>
        <v>35.96153846153846</v>
      </c>
      <c r="T1294" t="s">
        <v>8316</v>
      </c>
      <c r="U1294" t="s">
        <v>8317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8">
        <f t="shared" si="104"/>
        <v>42292.492719907408</v>
      </c>
      <c r="L1295">
        <f t="shared" si="103"/>
        <v>2015</v>
      </c>
      <c r="M1295" s="8">
        <f t="shared" si="105"/>
        <v>42322.534386574072</v>
      </c>
      <c r="N1295" t="b">
        <v>0</v>
      </c>
      <c r="O1295">
        <v>120</v>
      </c>
      <c r="P1295" t="b">
        <v>1</v>
      </c>
      <c r="Q1295" t="s">
        <v>8271</v>
      </c>
      <c r="R1295">
        <f t="shared" si="101"/>
        <v>102</v>
      </c>
      <c r="S1295">
        <f t="shared" si="102"/>
        <v>127.79166666666667</v>
      </c>
      <c r="T1295" t="s">
        <v>8316</v>
      </c>
      <c r="U1295" t="s">
        <v>8317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8">
        <f t="shared" si="104"/>
        <v>42278.245335648149</v>
      </c>
      <c r="L1296">
        <f t="shared" si="103"/>
        <v>2015</v>
      </c>
      <c r="M1296" s="8">
        <f t="shared" si="105"/>
        <v>42296.249999999993</v>
      </c>
      <c r="N1296" t="b">
        <v>0</v>
      </c>
      <c r="O1296">
        <v>22</v>
      </c>
      <c r="P1296" t="b">
        <v>1</v>
      </c>
      <c r="Q1296" t="s">
        <v>8271</v>
      </c>
      <c r="R1296">
        <f t="shared" si="101"/>
        <v>122</v>
      </c>
      <c r="S1296">
        <f t="shared" si="102"/>
        <v>27.727272727272727</v>
      </c>
      <c r="T1296" t="s">
        <v>8316</v>
      </c>
      <c r="U1296" t="s">
        <v>8317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8">
        <f t="shared" si="104"/>
        <v>42184.364548611113</v>
      </c>
      <c r="L1297">
        <f t="shared" si="103"/>
        <v>2015</v>
      </c>
      <c r="M1297" s="8">
        <f t="shared" si="105"/>
        <v>42214.499999999993</v>
      </c>
      <c r="N1297" t="b">
        <v>0</v>
      </c>
      <c r="O1297">
        <v>64</v>
      </c>
      <c r="P1297" t="b">
        <v>1</v>
      </c>
      <c r="Q1297" t="s">
        <v>8271</v>
      </c>
      <c r="R1297">
        <f t="shared" si="101"/>
        <v>102</v>
      </c>
      <c r="S1297">
        <f t="shared" si="102"/>
        <v>39.828125</v>
      </c>
      <c r="T1297" t="s">
        <v>8316</v>
      </c>
      <c r="U1297" t="s">
        <v>8317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8">
        <f t="shared" si="104"/>
        <v>42422.842280092591</v>
      </c>
      <c r="L1298">
        <f t="shared" si="103"/>
        <v>2016</v>
      </c>
      <c r="M1298" s="8">
        <f t="shared" si="105"/>
        <v>42442.800613425927</v>
      </c>
      <c r="N1298" t="b">
        <v>0</v>
      </c>
      <c r="O1298">
        <v>23</v>
      </c>
      <c r="P1298" t="b">
        <v>1</v>
      </c>
      <c r="Q1298" t="s">
        <v>8271</v>
      </c>
      <c r="R1298">
        <f t="shared" si="101"/>
        <v>141</v>
      </c>
      <c r="S1298">
        <f t="shared" si="102"/>
        <v>52.173913043478258</v>
      </c>
      <c r="T1298" t="s">
        <v>8316</v>
      </c>
      <c r="U1298" t="s">
        <v>8317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8">
        <f t="shared" si="104"/>
        <v>42461.538865740738</v>
      </c>
      <c r="L1299">
        <f t="shared" si="103"/>
        <v>2016</v>
      </c>
      <c r="M1299" s="8">
        <f t="shared" si="105"/>
        <v>42491.538865740738</v>
      </c>
      <c r="N1299" t="b">
        <v>0</v>
      </c>
      <c r="O1299">
        <v>238</v>
      </c>
      <c r="P1299" t="b">
        <v>1</v>
      </c>
      <c r="Q1299" t="s">
        <v>8271</v>
      </c>
      <c r="R1299">
        <f t="shared" si="101"/>
        <v>110</v>
      </c>
      <c r="S1299">
        <f t="shared" si="102"/>
        <v>92.037815126050418</v>
      </c>
      <c r="T1299" t="s">
        <v>8316</v>
      </c>
      <c r="U1299" t="s">
        <v>8317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8">
        <f t="shared" si="104"/>
        <v>42458.472592592589</v>
      </c>
      <c r="L1300">
        <f t="shared" si="103"/>
        <v>2016</v>
      </c>
      <c r="M1300" s="8">
        <f t="shared" si="105"/>
        <v>42488.472592592589</v>
      </c>
      <c r="N1300" t="b">
        <v>0</v>
      </c>
      <c r="O1300">
        <v>33</v>
      </c>
      <c r="P1300" t="b">
        <v>1</v>
      </c>
      <c r="Q1300" t="s">
        <v>8271</v>
      </c>
      <c r="R1300">
        <f t="shared" si="101"/>
        <v>105</v>
      </c>
      <c r="S1300">
        <f t="shared" si="102"/>
        <v>63.424242424242422</v>
      </c>
      <c r="T1300" t="s">
        <v>8316</v>
      </c>
      <c r="U1300" t="s">
        <v>8317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8">
        <f t="shared" si="104"/>
        <v>42169.606006944443</v>
      </c>
      <c r="L1301">
        <f t="shared" si="103"/>
        <v>2015</v>
      </c>
      <c r="M1301" s="8">
        <f t="shared" si="105"/>
        <v>42199.606006944443</v>
      </c>
      <c r="N1301" t="b">
        <v>0</v>
      </c>
      <c r="O1301">
        <v>32</v>
      </c>
      <c r="P1301" t="b">
        <v>1</v>
      </c>
      <c r="Q1301" t="s">
        <v>8271</v>
      </c>
      <c r="R1301">
        <f t="shared" si="101"/>
        <v>124</v>
      </c>
      <c r="S1301">
        <f t="shared" si="102"/>
        <v>135.625</v>
      </c>
      <c r="T1301" t="s">
        <v>8316</v>
      </c>
      <c r="U1301" t="s">
        <v>8317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8">
        <f t="shared" si="104"/>
        <v>42483.466874999998</v>
      </c>
      <c r="L1302">
        <f t="shared" si="103"/>
        <v>2016</v>
      </c>
      <c r="M1302" s="8">
        <f t="shared" si="105"/>
        <v>42522.581249999996</v>
      </c>
      <c r="N1302" t="b">
        <v>0</v>
      </c>
      <c r="O1302">
        <v>24</v>
      </c>
      <c r="P1302" t="b">
        <v>1</v>
      </c>
      <c r="Q1302" t="s">
        <v>8271</v>
      </c>
      <c r="R1302">
        <f t="shared" si="101"/>
        <v>135</v>
      </c>
      <c r="S1302">
        <f t="shared" si="102"/>
        <v>168.75</v>
      </c>
      <c r="T1302" t="s">
        <v>8316</v>
      </c>
      <c r="U1302" t="s">
        <v>8317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8">
        <f t="shared" si="104"/>
        <v>42195.541412037033</v>
      </c>
      <c r="L1303">
        <f t="shared" si="103"/>
        <v>2015</v>
      </c>
      <c r="M1303" s="8">
        <f t="shared" si="105"/>
        <v>42205.916666666664</v>
      </c>
      <c r="N1303" t="b">
        <v>0</v>
      </c>
      <c r="O1303">
        <v>29</v>
      </c>
      <c r="P1303" t="b">
        <v>1</v>
      </c>
      <c r="Q1303" t="s">
        <v>8271</v>
      </c>
      <c r="R1303">
        <f t="shared" si="101"/>
        <v>103</v>
      </c>
      <c r="S1303">
        <f t="shared" si="102"/>
        <v>70.862068965517238</v>
      </c>
      <c r="T1303" t="s">
        <v>8316</v>
      </c>
      <c r="U1303" t="s">
        <v>8317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8">
        <f t="shared" si="104"/>
        <v>42674.849664351852</v>
      </c>
      <c r="L1304">
        <f t="shared" si="103"/>
        <v>2016</v>
      </c>
      <c r="M1304" s="8">
        <f t="shared" si="105"/>
        <v>42704.891331018516</v>
      </c>
      <c r="N1304" t="b">
        <v>0</v>
      </c>
      <c r="O1304">
        <v>50</v>
      </c>
      <c r="P1304" t="b">
        <v>1</v>
      </c>
      <c r="Q1304" t="s">
        <v>8271</v>
      </c>
      <c r="R1304">
        <f t="shared" si="101"/>
        <v>100</v>
      </c>
      <c r="S1304">
        <f t="shared" si="102"/>
        <v>50</v>
      </c>
      <c r="T1304" t="s">
        <v>8316</v>
      </c>
      <c r="U1304" t="s">
        <v>8317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8">
        <f t="shared" si="104"/>
        <v>42566.232870370368</v>
      </c>
      <c r="L1305">
        <f t="shared" si="103"/>
        <v>2016</v>
      </c>
      <c r="M1305" s="8">
        <f t="shared" si="105"/>
        <v>42582.249999999993</v>
      </c>
      <c r="N1305" t="b">
        <v>0</v>
      </c>
      <c r="O1305">
        <v>108</v>
      </c>
      <c r="P1305" t="b">
        <v>1</v>
      </c>
      <c r="Q1305" t="s">
        <v>8271</v>
      </c>
      <c r="R1305">
        <f t="shared" si="101"/>
        <v>130</v>
      </c>
      <c r="S1305">
        <f t="shared" si="102"/>
        <v>42.214166666666671</v>
      </c>
      <c r="T1305" t="s">
        <v>8316</v>
      </c>
      <c r="U1305" t="s">
        <v>8317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8">
        <f t="shared" si="104"/>
        <v>42746.986168981479</v>
      </c>
      <c r="L1306">
        <f t="shared" si="103"/>
        <v>2017</v>
      </c>
      <c r="M1306" s="8">
        <f t="shared" si="105"/>
        <v>42806.944502314807</v>
      </c>
      <c r="N1306" t="b">
        <v>0</v>
      </c>
      <c r="O1306">
        <v>104</v>
      </c>
      <c r="P1306" t="b">
        <v>0</v>
      </c>
      <c r="Q1306" t="s">
        <v>8273</v>
      </c>
      <c r="R1306">
        <f t="shared" si="101"/>
        <v>40</v>
      </c>
      <c r="S1306">
        <f t="shared" si="102"/>
        <v>152.41346153846155</v>
      </c>
      <c r="T1306" t="s">
        <v>8318</v>
      </c>
      <c r="U1306" t="s">
        <v>8320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8">
        <f t="shared" si="104"/>
        <v>42543.457268518519</v>
      </c>
      <c r="L1307">
        <f t="shared" si="103"/>
        <v>2016</v>
      </c>
      <c r="M1307" s="8">
        <f t="shared" si="105"/>
        <v>42572.520833333336</v>
      </c>
      <c r="N1307" t="b">
        <v>0</v>
      </c>
      <c r="O1307">
        <v>86</v>
      </c>
      <c r="P1307" t="b">
        <v>0</v>
      </c>
      <c r="Q1307" t="s">
        <v>8273</v>
      </c>
      <c r="R1307">
        <f t="shared" si="101"/>
        <v>26</v>
      </c>
      <c r="S1307">
        <f t="shared" si="102"/>
        <v>90.616279069767444</v>
      </c>
      <c r="T1307" t="s">
        <v>8318</v>
      </c>
      <c r="U1307" t="s">
        <v>8320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8">
        <f t="shared" si="104"/>
        <v>41947.249236111107</v>
      </c>
      <c r="L1308">
        <f t="shared" si="103"/>
        <v>2014</v>
      </c>
      <c r="M1308" s="8">
        <f t="shared" si="105"/>
        <v>41977.249236111107</v>
      </c>
      <c r="N1308" t="b">
        <v>0</v>
      </c>
      <c r="O1308">
        <v>356</v>
      </c>
      <c r="P1308" t="b">
        <v>0</v>
      </c>
      <c r="Q1308" t="s">
        <v>8273</v>
      </c>
      <c r="R1308">
        <f t="shared" si="101"/>
        <v>65</v>
      </c>
      <c r="S1308">
        <f t="shared" si="102"/>
        <v>201.60393258426967</v>
      </c>
      <c r="T1308" t="s">
        <v>8318</v>
      </c>
      <c r="U1308" t="s">
        <v>8320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8">
        <f t="shared" si="104"/>
        <v>42387.294895833336</v>
      </c>
      <c r="L1309">
        <f t="shared" si="103"/>
        <v>2016</v>
      </c>
      <c r="M1309" s="8">
        <f t="shared" si="105"/>
        <v>42417.294895833336</v>
      </c>
      <c r="N1309" t="b">
        <v>0</v>
      </c>
      <c r="O1309">
        <v>45</v>
      </c>
      <c r="P1309" t="b">
        <v>0</v>
      </c>
      <c r="Q1309" t="s">
        <v>8273</v>
      </c>
      <c r="R1309">
        <f t="shared" si="101"/>
        <v>12</v>
      </c>
      <c r="S1309">
        <f t="shared" si="102"/>
        <v>127.93333333333334</v>
      </c>
      <c r="T1309" t="s">
        <v>8318</v>
      </c>
      <c r="U1309" t="s">
        <v>8320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8">
        <f t="shared" si="104"/>
        <v>42611.405231481483</v>
      </c>
      <c r="L1310">
        <f t="shared" si="103"/>
        <v>2016</v>
      </c>
      <c r="M1310" s="8">
        <f t="shared" si="105"/>
        <v>42651.405231481483</v>
      </c>
      <c r="N1310" t="b">
        <v>0</v>
      </c>
      <c r="O1310">
        <v>38</v>
      </c>
      <c r="P1310" t="b">
        <v>0</v>
      </c>
      <c r="Q1310" t="s">
        <v>8273</v>
      </c>
      <c r="R1310">
        <f t="shared" si="101"/>
        <v>11</v>
      </c>
      <c r="S1310">
        <f t="shared" si="102"/>
        <v>29.894736842105264</v>
      </c>
      <c r="T1310" t="s">
        <v>8318</v>
      </c>
      <c r="U1310" t="s">
        <v>8320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8">
        <f t="shared" si="104"/>
        <v>42257.674398148149</v>
      </c>
      <c r="L1311">
        <f t="shared" si="103"/>
        <v>2015</v>
      </c>
      <c r="M1311" s="8">
        <f t="shared" si="105"/>
        <v>42292.674398148149</v>
      </c>
      <c r="N1311" t="b">
        <v>0</v>
      </c>
      <c r="O1311">
        <v>35</v>
      </c>
      <c r="P1311" t="b">
        <v>0</v>
      </c>
      <c r="Q1311" t="s">
        <v>8273</v>
      </c>
      <c r="R1311">
        <f t="shared" si="101"/>
        <v>112</v>
      </c>
      <c r="S1311">
        <f t="shared" si="102"/>
        <v>367.97142857142859</v>
      </c>
      <c r="T1311" t="s">
        <v>8318</v>
      </c>
      <c r="U1311" t="s">
        <v>8320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8">
        <f t="shared" si="104"/>
        <v>42556.458912037029</v>
      </c>
      <c r="L1312">
        <f t="shared" si="103"/>
        <v>2016</v>
      </c>
      <c r="M1312" s="8">
        <f t="shared" si="105"/>
        <v>42601.458912037029</v>
      </c>
      <c r="N1312" t="b">
        <v>0</v>
      </c>
      <c r="O1312">
        <v>24</v>
      </c>
      <c r="P1312" t="b">
        <v>0</v>
      </c>
      <c r="Q1312" t="s">
        <v>8273</v>
      </c>
      <c r="R1312">
        <f t="shared" si="101"/>
        <v>16</v>
      </c>
      <c r="S1312">
        <f t="shared" si="102"/>
        <v>129.16666666666666</v>
      </c>
      <c r="T1312" t="s">
        <v>8318</v>
      </c>
      <c r="U1312" t="s">
        <v>8320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8">
        <f t="shared" si="104"/>
        <v>42669.593969907401</v>
      </c>
      <c r="L1313">
        <f t="shared" si="103"/>
        <v>2016</v>
      </c>
      <c r="M1313" s="8">
        <f t="shared" si="105"/>
        <v>42704.635636574072</v>
      </c>
      <c r="N1313" t="b">
        <v>0</v>
      </c>
      <c r="O1313">
        <v>100</v>
      </c>
      <c r="P1313" t="b">
        <v>0</v>
      </c>
      <c r="Q1313" t="s">
        <v>8273</v>
      </c>
      <c r="R1313">
        <f t="shared" si="101"/>
        <v>32</v>
      </c>
      <c r="S1313">
        <f t="shared" si="102"/>
        <v>800.7</v>
      </c>
      <c r="T1313" t="s">
        <v>8318</v>
      </c>
      <c r="U1313" t="s">
        <v>8320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8">
        <f t="shared" si="104"/>
        <v>42082.494467592587</v>
      </c>
      <c r="L1314">
        <f t="shared" si="103"/>
        <v>2015</v>
      </c>
      <c r="M1314" s="8">
        <f t="shared" si="105"/>
        <v>42112.494467592587</v>
      </c>
      <c r="N1314" t="b">
        <v>0</v>
      </c>
      <c r="O1314">
        <v>1</v>
      </c>
      <c r="P1314" t="b">
        <v>0</v>
      </c>
      <c r="Q1314" t="s">
        <v>8273</v>
      </c>
      <c r="R1314">
        <f t="shared" si="101"/>
        <v>1</v>
      </c>
      <c r="S1314">
        <f t="shared" si="102"/>
        <v>28</v>
      </c>
      <c r="T1314" t="s">
        <v>8318</v>
      </c>
      <c r="U1314" t="s">
        <v>8320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8">
        <f t="shared" si="104"/>
        <v>42402.50131944444</v>
      </c>
      <c r="L1315">
        <f t="shared" si="103"/>
        <v>2016</v>
      </c>
      <c r="M1315" s="8">
        <f t="shared" si="105"/>
        <v>42432.50131944444</v>
      </c>
      <c r="N1315" t="b">
        <v>0</v>
      </c>
      <c r="O1315">
        <v>122</v>
      </c>
      <c r="P1315" t="b">
        <v>0</v>
      </c>
      <c r="Q1315" t="s">
        <v>8273</v>
      </c>
      <c r="R1315">
        <f t="shared" si="101"/>
        <v>31</v>
      </c>
      <c r="S1315">
        <f t="shared" si="102"/>
        <v>102.01639344262296</v>
      </c>
      <c r="T1315" t="s">
        <v>8318</v>
      </c>
      <c r="U1315" t="s">
        <v>8320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8">
        <f t="shared" si="104"/>
        <v>42604.461342592585</v>
      </c>
      <c r="L1316">
        <f t="shared" si="103"/>
        <v>2016</v>
      </c>
      <c r="M1316" s="8">
        <f t="shared" si="105"/>
        <v>42664.461342592585</v>
      </c>
      <c r="N1316" t="b">
        <v>0</v>
      </c>
      <c r="O1316">
        <v>11</v>
      </c>
      <c r="P1316" t="b">
        <v>0</v>
      </c>
      <c r="Q1316" t="s">
        <v>8273</v>
      </c>
      <c r="R1316">
        <f t="shared" si="101"/>
        <v>1</v>
      </c>
      <c r="S1316">
        <f t="shared" si="102"/>
        <v>184.36363636363637</v>
      </c>
      <c r="T1316" t="s">
        <v>8318</v>
      </c>
      <c r="U1316" t="s">
        <v>8320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8">
        <f t="shared" si="104"/>
        <v>42278.289907407401</v>
      </c>
      <c r="L1317">
        <f t="shared" si="103"/>
        <v>2015</v>
      </c>
      <c r="M1317" s="8">
        <f t="shared" si="105"/>
        <v>42313.833333333336</v>
      </c>
      <c r="N1317" t="b">
        <v>0</v>
      </c>
      <c r="O1317">
        <v>248</v>
      </c>
      <c r="P1317" t="b">
        <v>0</v>
      </c>
      <c r="Q1317" t="s">
        <v>8273</v>
      </c>
      <c r="R1317">
        <f t="shared" si="101"/>
        <v>40</v>
      </c>
      <c r="S1317">
        <f t="shared" si="102"/>
        <v>162.91935483870967</v>
      </c>
      <c r="T1317" t="s">
        <v>8318</v>
      </c>
      <c r="U1317" t="s">
        <v>8320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8">
        <f t="shared" si="104"/>
        <v>42393.753576388888</v>
      </c>
      <c r="L1318">
        <f t="shared" si="103"/>
        <v>2016</v>
      </c>
      <c r="M1318" s="8">
        <f t="shared" si="105"/>
        <v>42428.753576388888</v>
      </c>
      <c r="N1318" t="b">
        <v>0</v>
      </c>
      <c r="O1318">
        <v>1</v>
      </c>
      <c r="P1318" t="b">
        <v>0</v>
      </c>
      <c r="Q1318" t="s">
        <v>8273</v>
      </c>
      <c r="R1318">
        <f t="shared" si="101"/>
        <v>0</v>
      </c>
      <c r="S1318">
        <f t="shared" si="102"/>
        <v>1</v>
      </c>
      <c r="T1318" t="s">
        <v>8318</v>
      </c>
      <c r="U1318" t="s">
        <v>8320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8">
        <f t="shared" si="104"/>
        <v>42520.027152777773</v>
      </c>
      <c r="L1319">
        <f t="shared" si="103"/>
        <v>2016</v>
      </c>
      <c r="M1319" s="8">
        <f t="shared" si="105"/>
        <v>42572.374999999993</v>
      </c>
      <c r="N1319" t="b">
        <v>0</v>
      </c>
      <c r="O1319">
        <v>19</v>
      </c>
      <c r="P1319" t="b">
        <v>0</v>
      </c>
      <c r="Q1319" t="s">
        <v>8273</v>
      </c>
      <c r="R1319">
        <f t="shared" si="101"/>
        <v>6</v>
      </c>
      <c r="S1319">
        <f t="shared" si="102"/>
        <v>603.52631578947364</v>
      </c>
      <c r="T1319" t="s">
        <v>8318</v>
      </c>
      <c r="U1319" t="s">
        <v>8320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8">
        <f t="shared" si="104"/>
        <v>41984.835324074076</v>
      </c>
      <c r="L1320">
        <f t="shared" si="103"/>
        <v>2014</v>
      </c>
      <c r="M1320" s="8">
        <f t="shared" si="105"/>
        <v>42014.835324074076</v>
      </c>
      <c r="N1320" t="b">
        <v>0</v>
      </c>
      <c r="O1320">
        <v>135</v>
      </c>
      <c r="P1320" t="b">
        <v>0</v>
      </c>
      <c r="Q1320" t="s">
        <v>8273</v>
      </c>
      <c r="R1320">
        <f t="shared" si="101"/>
        <v>15</v>
      </c>
      <c r="S1320">
        <f t="shared" si="102"/>
        <v>45.407407407407405</v>
      </c>
      <c r="T1320" t="s">
        <v>8318</v>
      </c>
      <c r="U1320" t="s">
        <v>8320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8">
        <f t="shared" si="104"/>
        <v>41816.603761574072</v>
      </c>
      <c r="L1321">
        <f t="shared" si="103"/>
        <v>2014</v>
      </c>
      <c r="M1321" s="8">
        <f t="shared" si="105"/>
        <v>41831.458333333328</v>
      </c>
      <c r="N1321" t="b">
        <v>0</v>
      </c>
      <c r="O1321">
        <v>9</v>
      </c>
      <c r="P1321" t="b">
        <v>0</v>
      </c>
      <c r="Q1321" t="s">
        <v>8273</v>
      </c>
      <c r="R1321">
        <f t="shared" si="101"/>
        <v>15</v>
      </c>
      <c r="S1321">
        <f t="shared" si="102"/>
        <v>97.333333333333329</v>
      </c>
      <c r="T1321" t="s">
        <v>8318</v>
      </c>
      <c r="U1321" t="s">
        <v>8320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8">
        <f t="shared" si="104"/>
        <v>42705.482013888883</v>
      </c>
      <c r="L1322">
        <f t="shared" si="103"/>
        <v>2016</v>
      </c>
      <c r="M1322" s="8">
        <f t="shared" si="105"/>
        <v>42734.749999999993</v>
      </c>
      <c r="N1322" t="b">
        <v>0</v>
      </c>
      <c r="O1322">
        <v>3</v>
      </c>
      <c r="P1322" t="b">
        <v>0</v>
      </c>
      <c r="Q1322" t="s">
        <v>8273</v>
      </c>
      <c r="R1322">
        <f t="shared" si="101"/>
        <v>1</v>
      </c>
      <c r="S1322">
        <f t="shared" si="102"/>
        <v>167.66666666666666</v>
      </c>
      <c r="T1322" t="s">
        <v>8318</v>
      </c>
      <c r="U1322" t="s">
        <v>8320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8">
        <f t="shared" si="104"/>
        <v>42697.540937499994</v>
      </c>
      <c r="L1323">
        <f t="shared" si="103"/>
        <v>2016</v>
      </c>
      <c r="M1323" s="8">
        <f t="shared" si="105"/>
        <v>42727.540937499994</v>
      </c>
      <c r="N1323" t="b">
        <v>0</v>
      </c>
      <c r="O1323">
        <v>7</v>
      </c>
      <c r="P1323" t="b">
        <v>0</v>
      </c>
      <c r="Q1323" t="s">
        <v>8273</v>
      </c>
      <c r="R1323">
        <f t="shared" si="101"/>
        <v>1</v>
      </c>
      <c r="S1323">
        <f t="shared" si="102"/>
        <v>859.85714285714289</v>
      </c>
      <c r="T1323" t="s">
        <v>8318</v>
      </c>
      <c r="U1323" t="s">
        <v>8320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8">
        <f t="shared" si="104"/>
        <v>42115.448206018518</v>
      </c>
      <c r="L1324">
        <f t="shared" si="103"/>
        <v>2015</v>
      </c>
      <c r="M1324" s="8">
        <f t="shared" si="105"/>
        <v>42145.448206018518</v>
      </c>
      <c r="N1324" t="b">
        <v>0</v>
      </c>
      <c r="O1324">
        <v>4</v>
      </c>
      <c r="P1324" t="b">
        <v>0</v>
      </c>
      <c r="Q1324" t="s">
        <v>8273</v>
      </c>
      <c r="R1324">
        <f t="shared" si="101"/>
        <v>0</v>
      </c>
      <c r="S1324">
        <f t="shared" si="102"/>
        <v>26.5</v>
      </c>
      <c r="T1324" t="s">
        <v>8318</v>
      </c>
      <c r="U1324" t="s">
        <v>8320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8">
        <f t="shared" si="104"/>
        <v>42451.490115740737</v>
      </c>
      <c r="L1325">
        <f t="shared" si="103"/>
        <v>2016</v>
      </c>
      <c r="M1325" s="8">
        <f t="shared" si="105"/>
        <v>42486.079861111109</v>
      </c>
      <c r="N1325" t="b">
        <v>0</v>
      </c>
      <c r="O1325">
        <v>44</v>
      </c>
      <c r="P1325" t="b">
        <v>0</v>
      </c>
      <c r="Q1325" t="s">
        <v>8273</v>
      </c>
      <c r="R1325">
        <f t="shared" si="101"/>
        <v>9</v>
      </c>
      <c r="S1325">
        <f t="shared" si="102"/>
        <v>30.272727272727273</v>
      </c>
      <c r="T1325" t="s">
        <v>8318</v>
      </c>
      <c r="U1325" t="s">
        <v>8320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8">
        <f t="shared" si="104"/>
        <v>42626.425370370365</v>
      </c>
      <c r="L1326">
        <f t="shared" si="103"/>
        <v>2016</v>
      </c>
      <c r="M1326" s="8">
        <f t="shared" si="105"/>
        <v>42656.425370370365</v>
      </c>
      <c r="N1326" t="b">
        <v>0</v>
      </c>
      <c r="O1326">
        <v>90</v>
      </c>
      <c r="P1326" t="b">
        <v>0</v>
      </c>
      <c r="Q1326" t="s">
        <v>8273</v>
      </c>
      <c r="R1326">
        <f t="shared" si="101"/>
        <v>10</v>
      </c>
      <c r="S1326">
        <f t="shared" si="102"/>
        <v>54.666666666666664</v>
      </c>
      <c r="T1326" t="s">
        <v>8318</v>
      </c>
      <c r="U1326" t="s">
        <v>8320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8">
        <f t="shared" si="104"/>
        <v>42703.877719907403</v>
      </c>
      <c r="L1327">
        <f t="shared" si="103"/>
        <v>2016</v>
      </c>
      <c r="M1327" s="8">
        <f t="shared" si="105"/>
        <v>42733.877719907403</v>
      </c>
      <c r="N1327" t="b">
        <v>0</v>
      </c>
      <c r="O1327">
        <v>8</v>
      </c>
      <c r="P1327" t="b">
        <v>0</v>
      </c>
      <c r="Q1327" t="s">
        <v>8273</v>
      </c>
      <c r="R1327">
        <f t="shared" si="101"/>
        <v>2</v>
      </c>
      <c r="S1327">
        <f t="shared" si="102"/>
        <v>60.75</v>
      </c>
      <c r="T1327" t="s">
        <v>8318</v>
      </c>
      <c r="U1327" t="s">
        <v>8320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8">
        <f t="shared" si="104"/>
        <v>41974.583657407406</v>
      </c>
      <c r="L1328">
        <f t="shared" si="103"/>
        <v>2014</v>
      </c>
      <c r="M1328" s="8">
        <f t="shared" si="105"/>
        <v>42019.583657407406</v>
      </c>
      <c r="N1328" t="b">
        <v>0</v>
      </c>
      <c r="O1328">
        <v>11</v>
      </c>
      <c r="P1328" t="b">
        <v>0</v>
      </c>
      <c r="Q1328" t="s">
        <v>8273</v>
      </c>
      <c r="R1328">
        <f t="shared" si="101"/>
        <v>1</v>
      </c>
      <c r="S1328">
        <f t="shared" si="102"/>
        <v>102.72727272727273</v>
      </c>
      <c r="T1328" t="s">
        <v>8318</v>
      </c>
      <c r="U1328" t="s">
        <v>8320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8">
        <f t="shared" si="104"/>
        <v>42123.470312500001</v>
      </c>
      <c r="L1329">
        <f t="shared" si="103"/>
        <v>2015</v>
      </c>
      <c r="M1329" s="8">
        <f t="shared" si="105"/>
        <v>42153.470312500001</v>
      </c>
      <c r="N1329" t="b">
        <v>0</v>
      </c>
      <c r="O1329">
        <v>41</v>
      </c>
      <c r="P1329" t="b">
        <v>0</v>
      </c>
      <c r="Q1329" t="s">
        <v>8273</v>
      </c>
      <c r="R1329">
        <f t="shared" si="101"/>
        <v>4</v>
      </c>
      <c r="S1329">
        <f t="shared" si="102"/>
        <v>41.585365853658537</v>
      </c>
      <c r="T1329" t="s">
        <v>8318</v>
      </c>
      <c r="U1329" t="s">
        <v>8320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8">
        <f t="shared" si="104"/>
        <v>42612.434421296297</v>
      </c>
      <c r="L1330">
        <f t="shared" si="103"/>
        <v>2016</v>
      </c>
      <c r="M1330" s="8">
        <f t="shared" si="105"/>
        <v>42657.434421296297</v>
      </c>
      <c r="N1330" t="b">
        <v>0</v>
      </c>
      <c r="O1330">
        <v>15</v>
      </c>
      <c r="P1330" t="b">
        <v>0</v>
      </c>
      <c r="Q1330" t="s">
        <v>8273</v>
      </c>
      <c r="R1330">
        <f t="shared" si="101"/>
        <v>2</v>
      </c>
      <c r="S1330">
        <f t="shared" si="102"/>
        <v>116.53333333333333</v>
      </c>
      <c r="T1330" t="s">
        <v>8318</v>
      </c>
      <c r="U1330" t="s">
        <v>8320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8">
        <f t="shared" si="104"/>
        <v>41935.013252314813</v>
      </c>
      <c r="L1331">
        <f t="shared" si="103"/>
        <v>2014</v>
      </c>
      <c r="M1331" s="8">
        <f t="shared" si="105"/>
        <v>41975.054918981477</v>
      </c>
      <c r="N1331" t="b">
        <v>0</v>
      </c>
      <c r="O1331">
        <v>9</v>
      </c>
      <c r="P1331" t="b">
        <v>0</v>
      </c>
      <c r="Q1331" t="s">
        <v>8273</v>
      </c>
      <c r="R1331">
        <f t="shared" si="101"/>
        <v>1</v>
      </c>
      <c r="S1331">
        <f t="shared" si="102"/>
        <v>45.333333333333336</v>
      </c>
      <c r="T1331" t="s">
        <v>8318</v>
      </c>
      <c r="U1331" t="s">
        <v>8320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8">
        <f t="shared" si="104"/>
        <v>42522.068391203698</v>
      </c>
      <c r="L1332">
        <f t="shared" si="103"/>
        <v>2016</v>
      </c>
      <c r="M1332" s="8">
        <f t="shared" si="105"/>
        <v>42552.958333333336</v>
      </c>
      <c r="N1332" t="b">
        <v>0</v>
      </c>
      <c r="O1332">
        <v>50</v>
      </c>
      <c r="P1332" t="b">
        <v>0</v>
      </c>
      <c r="Q1332" t="s">
        <v>8273</v>
      </c>
      <c r="R1332">
        <f t="shared" si="101"/>
        <v>22</v>
      </c>
      <c r="S1332">
        <f t="shared" si="102"/>
        <v>157.46</v>
      </c>
      <c r="T1332" t="s">
        <v>8318</v>
      </c>
      <c r="U1332" t="s">
        <v>8320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8">
        <f t="shared" si="104"/>
        <v>42569.295763888884</v>
      </c>
      <c r="L1333">
        <f t="shared" si="103"/>
        <v>2016</v>
      </c>
      <c r="M1333" s="8">
        <f t="shared" si="105"/>
        <v>42599.295763888884</v>
      </c>
      <c r="N1333" t="b">
        <v>0</v>
      </c>
      <c r="O1333">
        <v>34</v>
      </c>
      <c r="P1333" t="b">
        <v>0</v>
      </c>
      <c r="Q1333" t="s">
        <v>8273</v>
      </c>
      <c r="R1333">
        <f t="shared" si="101"/>
        <v>1</v>
      </c>
      <c r="S1333">
        <f t="shared" si="102"/>
        <v>100.5</v>
      </c>
      <c r="T1333" t="s">
        <v>8318</v>
      </c>
      <c r="U1333" t="s">
        <v>8320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8">
        <f t="shared" si="104"/>
        <v>42731.851944444446</v>
      </c>
      <c r="L1334">
        <f t="shared" si="103"/>
        <v>2016</v>
      </c>
      <c r="M1334" s="8">
        <f t="shared" si="105"/>
        <v>42761.851944444446</v>
      </c>
      <c r="N1334" t="b">
        <v>0</v>
      </c>
      <c r="O1334">
        <v>0</v>
      </c>
      <c r="P1334" t="b">
        <v>0</v>
      </c>
      <c r="Q1334" t="s">
        <v>8273</v>
      </c>
      <c r="R1334">
        <f t="shared" si="101"/>
        <v>0</v>
      </c>
      <c r="S1334" t="e">
        <f t="shared" si="102"/>
        <v>#DIV/0!</v>
      </c>
      <c r="T1334" t="s">
        <v>8318</v>
      </c>
      <c r="U1334" t="s">
        <v>8320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8">
        <f t="shared" si="104"/>
        <v>41805.8984375</v>
      </c>
      <c r="L1335">
        <f t="shared" si="103"/>
        <v>2014</v>
      </c>
      <c r="M1335" s="8">
        <f t="shared" si="105"/>
        <v>41835.8984375</v>
      </c>
      <c r="N1335" t="b">
        <v>0</v>
      </c>
      <c r="O1335">
        <v>0</v>
      </c>
      <c r="P1335" t="b">
        <v>0</v>
      </c>
      <c r="Q1335" t="s">
        <v>8273</v>
      </c>
      <c r="R1335">
        <f t="shared" si="101"/>
        <v>0</v>
      </c>
      <c r="S1335" t="e">
        <f t="shared" si="102"/>
        <v>#DIV/0!</v>
      </c>
      <c r="T1335" t="s">
        <v>8318</v>
      </c>
      <c r="U1335" t="s">
        <v>8320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8">
        <f t="shared" si="104"/>
        <v>42410.565821759257</v>
      </c>
      <c r="L1336">
        <f t="shared" si="103"/>
        <v>2016</v>
      </c>
      <c r="M1336" s="8">
        <f t="shared" si="105"/>
        <v>42440.565821759257</v>
      </c>
      <c r="N1336" t="b">
        <v>0</v>
      </c>
      <c r="O1336">
        <v>276</v>
      </c>
      <c r="P1336" t="b">
        <v>0</v>
      </c>
      <c r="Q1336" t="s">
        <v>8273</v>
      </c>
      <c r="R1336">
        <f t="shared" si="101"/>
        <v>11</v>
      </c>
      <c r="S1336">
        <f t="shared" si="102"/>
        <v>51.822463768115945</v>
      </c>
      <c r="T1336" t="s">
        <v>8318</v>
      </c>
      <c r="U1336" t="s">
        <v>8320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8">
        <f t="shared" si="104"/>
        <v>42313.728032407402</v>
      </c>
      <c r="L1337">
        <f t="shared" si="103"/>
        <v>2015</v>
      </c>
      <c r="M1337" s="8">
        <f t="shared" si="105"/>
        <v>42343.728032407402</v>
      </c>
      <c r="N1337" t="b">
        <v>0</v>
      </c>
      <c r="O1337">
        <v>16</v>
      </c>
      <c r="P1337" t="b">
        <v>0</v>
      </c>
      <c r="Q1337" t="s">
        <v>8273</v>
      </c>
      <c r="R1337">
        <f t="shared" si="101"/>
        <v>20</v>
      </c>
      <c r="S1337">
        <f t="shared" si="102"/>
        <v>308.75</v>
      </c>
      <c r="T1337" t="s">
        <v>8318</v>
      </c>
      <c r="U1337" t="s">
        <v>8320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8">
        <f t="shared" si="104"/>
        <v>41955.655416666668</v>
      </c>
      <c r="L1338">
        <f t="shared" si="103"/>
        <v>2014</v>
      </c>
      <c r="M1338" s="8">
        <f t="shared" si="105"/>
        <v>41990.655416666668</v>
      </c>
      <c r="N1338" t="b">
        <v>0</v>
      </c>
      <c r="O1338">
        <v>224</v>
      </c>
      <c r="P1338" t="b">
        <v>0</v>
      </c>
      <c r="Q1338" t="s">
        <v>8273</v>
      </c>
      <c r="R1338">
        <f t="shared" si="101"/>
        <v>85</v>
      </c>
      <c r="S1338">
        <f t="shared" si="102"/>
        <v>379.22767857142856</v>
      </c>
      <c r="T1338" t="s">
        <v>8318</v>
      </c>
      <c r="U1338" t="s">
        <v>8320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8">
        <f t="shared" si="104"/>
        <v>42767.368969907409</v>
      </c>
      <c r="L1339">
        <f t="shared" si="103"/>
        <v>2017</v>
      </c>
      <c r="M1339" s="8">
        <f t="shared" si="105"/>
        <v>42797.368969907409</v>
      </c>
      <c r="N1339" t="b">
        <v>0</v>
      </c>
      <c r="O1339">
        <v>140</v>
      </c>
      <c r="P1339" t="b">
        <v>0</v>
      </c>
      <c r="Q1339" t="s">
        <v>8273</v>
      </c>
      <c r="R1339">
        <f t="shared" si="101"/>
        <v>49</v>
      </c>
      <c r="S1339">
        <f t="shared" si="102"/>
        <v>176.36428571428573</v>
      </c>
      <c r="T1339" t="s">
        <v>8318</v>
      </c>
      <c r="U1339" t="s">
        <v>8320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8">
        <f t="shared" si="104"/>
        <v>42188.595289351848</v>
      </c>
      <c r="L1340">
        <f t="shared" si="103"/>
        <v>2015</v>
      </c>
      <c r="M1340" s="8">
        <f t="shared" si="105"/>
        <v>42218.595289351848</v>
      </c>
      <c r="N1340" t="b">
        <v>0</v>
      </c>
      <c r="O1340">
        <v>15</v>
      </c>
      <c r="P1340" t="b">
        <v>0</v>
      </c>
      <c r="Q1340" t="s">
        <v>8273</v>
      </c>
      <c r="R1340">
        <f t="shared" si="101"/>
        <v>3</v>
      </c>
      <c r="S1340">
        <f t="shared" si="102"/>
        <v>66.066666666666663</v>
      </c>
      <c r="T1340" t="s">
        <v>8318</v>
      </c>
      <c r="U1340" t="s">
        <v>8320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8">
        <f t="shared" si="104"/>
        <v>41936.438831018517</v>
      </c>
      <c r="L1341">
        <f t="shared" si="103"/>
        <v>2014</v>
      </c>
      <c r="M1341" s="8">
        <f t="shared" si="105"/>
        <v>41981.480497685181</v>
      </c>
      <c r="N1341" t="b">
        <v>0</v>
      </c>
      <c r="O1341">
        <v>37</v>
      </c>
      <c r="P1341" t="b">
        <v>0</v>
      </c>
      <c r="Q1341" t="s">
        <v>8273</v>
      </c>
      <c r="R1341">
        <f t="shared" si="101"/>
        <v>7</v>
      </c>
      <c r="S1341">
        <f t="shared" si="102"/>
        <v>89.648648648648646</v>
      </c>
      <c r="T1341" t="s">
        <v>8318</v>
      </c>
      <c r="U1341" t="s">
        <v>8320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8">
        <f t="shared" si="104"/>
        <v>41836.387187499997</v>
      </c>
      <c r="L1342">
        <f t="shared" si="103"/>
        <v>2014</v>
      </c>
      <c r="M1342" s="8">
        <f t="shared" si="105"/>
        <v>41866.387187499997</v>
      </c>
      <c r="N1342" t="b">
        <v>0</v>
      </c>
      <c r="O1342">
        <v>0</v>
      </c>
      <c r="P1342" t="b">
        <v>0</v>
      </c>
      <c r="Q1342" t="s">
        <v>8273</v>
      </c>
      <c r="R1342">
        <f t="shared" si="101"/>
        <v>0</v>
      </c>
      <c r="S1342" t="e">
        <f t="shared" si="102"/>
        <v>#DIV/0!</v>
      </c>
      <c r="T1342" t="s">
        <v>8318</v>
      </c>
      <c r="U1342" t="s">
        <v>8320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8">
        <f t="shared" si="104"/>
        <v>42612.415706018517</v>
      </c>
      <c r="L1343">
        <f t="shared" si="103"/>
        <v>2016</v>
      </c>
      <c r="M1343" s="8">
        <f t="shared" si="105"/>
        <v>42644.415706018517</v>
      </c>
      <c r="N1343" t="b">
        <v>0</v>
      </c>
      <c r="O1343">
        <v>46</v>
      </c>
      <c r="P1343" t="b">
        <v>0</v>
      </c>
      <c r="Q1343" t="s">
        <v>8273</v>
      </c>
      <c r="R1343">
        <f t="shared" si="101"/>
        <v>70</v>
      </c>
      <c r="S1343">
        <f t="shared" si="102"/>
        <v>382.39130434782606</v>
      </c>
      <c r="T1343" t="s">
        <v>8318</v>
      </c>
      <c r="U1343" t="s">
        <v>8320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8">
        <f t="shared" si="104"/>
        <v>42172.608090277776</v>
      </c>
      <c r="L1344">
        <f t="shared" si="103"/>
        <v>2015</v>
      </c>
      <c r="M1344" s="8">
        <f t="shared" si="105"/>
        <v>42202.608090277776</v>
      </c>
      <c r="N1344" t="b">
        <v>0</v>
      </c>
      <c r="O1344">
        <v>1</v>
      </c>
      <c r="P1344" t="b">
        <v>0</v>
      </c>
      <c r="Q1344" t="s">
        <v>8273</v>
      </c>
      <c r="R1344">
        <f t="shared" si="101"/>
        <v>0</v>
      </c>
      <c r="S1344">
        <f t="shared" si="102"/>
        <v>100</v>
      </c>
      <c r="T1344" t="s">
        <v>8318</v>
      </c>
      <c r="U1344" t="s">
        <v>8320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8">
        <f t="shared" si="104"/>
        <v>42542.318090277775</v>
      </c>
      <c r="L1345">
        <f t="shared" si="103"/>
        <v>2016</v>
      </c>
      <c r="M1345" s="8">
        <f t="shared" si="105"/>
        <v>42600.957638888889</v>
      </c>
      <c r="N1345" t="b">
        <v>0</v>
      </c>
      <c r="O1345">
        <v>323</v>
      </c>
      <c r="P1345" t="b">
        <v>0</v>
      </c>
      <c r="Q1345" t="s">
        <v>8273</v>
      </c>
      <c r="R1345">
        <f t="shared" si="101"/>
        <v>102</v>
      </c>
      <c r="S1345">
        <f t="shared" si="102"/>
        <v>158.35603715170279</v>
      </c>
      <c r="T1345" t="s">
        <v>8318</v>
      </c>
      <c r="U1345" t="s">
        <v>8320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8">
        <f t="shared" si="104"/>
        <v>42522.581469907404</v>
      </c>
      <c r="L1346">
        <f t="shared" si="103"/>
        <v>2016</v>
      </c>
      <c r="M1346" s="8">
        <f t="shared" si="105"/>
        <v>42551.581469907404</v>
      </c>
      <c r="N1346" t="b">
        <v>0</v>
      </c>
      <c r="O1346">
        <v>139</v>
      </c>
      <c r="P1346" t="b">
        <v>1</v>
      </c>
      <c r="Q1346" t="s">
        <v>8274</v>
      </c>
      <c r="R1346">
        <f t="shared" ref="R1346:R1409" si="106">ROUND(E1346/D1346*100,0)</f>
        <v>378</v>
      </c>
      <c r="S1346">
        <f t="shared" ref="S1346:S1409" si="107">E1346/O1346</f>
        <v>40.762589928057551</v>
      </c>
      <c r="T1346" t="s">
        <v>8321</v>
      </c>
      <c r="U1346" t="s">
        <v>8322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8">
        <f t="shared" si="104"/>
        <v>41799.606006944443</v>
      </c>
      <c r="L1347">
        <f t="shared" ref="L1347:L1410" si="108">YEAR(K1347)</f>
        <v>2014</v>
      </c>
      <c r="M1347" s="8">
        <f t="shared" si="105"/>
        <v>41834.606006944443</v>
      </c>
      <c r="N1347" t="b">
        <v>0</v>
      </c>
      <c r="O1347">
        <v>7</v>
      </c>
      <c r="P1347" t="b">
        <v>1</v>
      </c>
      <c r="Q1347" t="s">
        <v>8274</v>
      </c>
      <c r="R1347">
        <f t="shared" si="106"/>
        <v>125</v>
      </c>
      <c r="S1347">
        <f t="shared" si="107"/>
        <v>53.571428571428569</v>
      </c>
      <c r="T1347" t="s">
        <v>8321</v>
      </c>
      <c r="U1347" t="s">
        <v>8322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8">
        <f t="shared" si="104"/>
        <v>41421.867488425924</v>
      </c>
      <c r="L1348">
        <f t="shared" si="108"/>
        <v>2013</v>
      </c>
      <c r="M1348" s="8">
        <f t="shared" si="105"/>
        <v>41451.867488425924</v>
      </c>
      <c r="N1348" t="b">
        <v>0</v>
      </c>
      <c r="O1348">
        <v>149</v>
      </c>
      <c r="P1348" t="b">
        <v>1</v>
      </c>
      <c r="Q1348" t="s">
        <v>8274</v>
      </c>
      <c r="R1348">
        <f t="shared" si="106"/>
        <v>147</v>
      </c>
      <c r="S1348">
        <f t="shared" si="107"/>
        <v>48.449664429530202</v>
      </c>
      <c r="T1348" t="s">
        <v>8321</v>
      </c>
      <c r="U1348" t="s">
        <v>8322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8">
        <f t="shared" ref="K1349:K1412" si="109">(J1349/86400)+25569+(-5/24)</f>
        <v>42040.429687499993</v>
      </c>
      <c r="L1349">
        <f t="shared" si="108"/>
        <v>2015</v>
      </c>
      <c r="M1349" s="8">
        <f t="shared" si="105"/>
        <v>42070.429687499993</v>
      </c>
      <c r="N1349" t="b">
        <v>0</v>
      </c>
      <c r="O1349">
        <v>31</v>
      </c>
      <c r="P1349" t="b">
        <v>1</v>
      </c>
      <c r="Q1349" t="s">
        <v>8274</v>
      </c>
      <c r="R1349">
        <f t="shared" si="106"/>
        <v>102</v>
      </c>
      <c r="S1349">
        <f t="shared" si="107"/>
        <v>82.41935483870968</v>
      </c>
      <c r="T1349" t="s">
        <v>8321</v>
      </c>
      <c r="U1349" t="s">
        <v>8322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8">
        <f t="shared" si="109"/>
        <v>41963.297835648147</v>
      </c>
      <c r="L1350">
        <f t="shared" si="108"/>
        <v>2014</v>
      </c>
      <c r="M1350" s="8">
        <f t="shared" si="105"/>
        <v>41991.297835648147</v>
      </c>
      <c r="N1350" t="b">
        <v>0</v>
      </c>
      <c r="O1350">
        <v>26</v>
      </c>
      <c r="P1350" t="b">
        <v>1</v>
      </c>
      <c r="Q1350" t="s">
        <v>8274</v>
      </c>
      <c r="R1350">
        <f t="shared" si="106"/>
        <v>102</v>
      </c>
      <c r="S1350">
        <f t="shared" si="107"/>
        <v>230.19230769230768</v>
      </c>
      <c r="T1350" t="s">
        <v>8321</v>
      </c>
      <c r="U1350" t="s">
        <v>8322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8">
        <f t="shared" si="109"/>
        <v>42317.124247685184</v>
      </c>
      <c r="L1351">
        <f t="shared" si="108"/>
        <v>2015</v>
      </c>
      <c r="M1351" s="8">
        <f t="shared" si="105"/>
        <v>42354.082638888889</v>
      </c>
      <c r="N1351" t="b">
        <v>0</v>
      </c>
      <c r="O1351">
        <v>172</v>
      </c>
      <c r="P1351" t="b">
        <v>1</v>
      </c>
      <c r="Q1351" t="s">
        <v>8274</v>
      </c>
      <c r="R1351">
        <f t="shared" si="106"/>
        <v>204</v>
      </c>
      <c r="S1351">
        <f t="shared" si="107"/>
        <v>59.360465116279073</v>
      </c>
      <c r="T1351" t="s">
        <v>8321</v>
      </c>
      <c r="U1351" t="s">
        <v>8322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8">
        <f t="shared" si="109"/>
        <v>42333.804791666662</v>
      </c>
      <c r="L1352">
        <f t="shared" si="108"/>
        <v>2015</v>
      </c>
      <c r="M1352" s="8">
        <f t="shared" si="105"/>
        <v>42363.804791666662</v>
      </c>
      <c r="N1352" t="b">
        <v>0</v>
      </c>
      <c r="O1352">
        <v>78</v>
      </c>
      <c r="P1352" t="b">
        <v>1</v>
      </c>
      <c r="Q1352" t="s">
        <v>8274</v>
      </c>
      <c r="R1352">
        <f t="shared" si="106"/>
        <v>104</v>
      </c>
      <c r="S1352">
        <f t="shared" si="107"/>
        <v>66.698717948717942</v>
      </c>
      <c r="T1352" t="s">
        <v>8321</v>
      </c>
      <c r="U1352" t="s">
        <v>8322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8">
        <f t="shared" si="109"/>
        <v>42382.531759259255</v>
      </c>
      <c r="L1353">
        <f t="shared" si="108"/>
        <v>2016</v>
      </c>
      <c r="M1353" s="8">
        <f t="shared" si="105"/>
        <v>42412.531759259255</v>
      </c>
      <c r="N1353" t="b">
        <v>0</v>
      </c>
      <c r="O1353">
        <v>120</v>
      </c>
      <c r="P1353" t="b">
        <v>1</v>
      </c>
      <c r="Q1353" t="s">
        <v>8274</v>
      </c>
      <c r="R1353">
        <f t="shared" si="106"/>
        <v>101</v>
      </c>
      <c r="S1353">
        <f t="shared" si="107"/>
        <v>168.77500000000001</v>
      </c>
      <c r="T1353" t="s">
        <v>8321</v>
      </c>
      <c r="U1353" t="s">
        <v>8322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8">
        <f t="shared" si="109"/>
        <v>42200.369976851849</v>
      </c>
      <c r="L1354">
        <f t="shared" si="108"/>
        <v>2015</v>
      </c>
      <c r="M1354" s="8">
        <f t="shared" si="105"/>
        <v>42251.957638888889</v>
      </c>
      <c r="N1354" t="b">
        <v>0</v>
      </c>
      <c r="O1354">
        <v>227</v>
      </c>
      <c r="P1354" t="b">
        <v>1</v>
      </c>
      <c r="Q1354" t="s">
        <v>8274</v>
      </c>
      <c r="R1354">
        <f t="shared" si="106"/>
        <v>136</v>
      </c>
      <c r="S1354">
        <f t="shared" si="107"/>
        <v>59.973568281938327</v>
      </c>
      <c r="T1354" t="s">
        <v>8321</v>
      </c>
      <c r="U1354" t="s">
        <v>8322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8">
        <f t="shared" si="109"/>
        <v>41308.909583333334</v>
      </c>
      <c r="L1355">
        <f t="shared" si="108"/>
        <v>2013</v>
      </c>
      <c r="M1355" s="8">
        <f t="shared" si="105"/>
        <v>41343.791666666664</v>
      </c>
      <c r="N1355" t="b">
        <v>0</v>
      </c>
      <c r="O1355">
        <v>42</v>
      </c>
      <c r="P1355" t="b">
        <v>1</v>
      </c>
      <c r="Q1355" t="s">
        <v>8274</v>
      </c>
      <c r="R1355">
        <f t="shared" si="106"/>
        <v>134</v>
      </c>
      <c r="S1355">
        <f t="shared" si="107"/>
        <v>31.80952380952381</v>
      </c>
      <c r="T1355" t="s">
        <v>8321</v>
      </c>
      <c r="U1355" t="s">
        <v>8322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8">
        <f t="shared" si="109"/>
        <v>42502.599293981482</v>
      </c>
      <c r="L1356">
        <f t="shared" si="108"/>
        <v>2016</v>
      </c>
      <c r="M1356" s="8">
        <f t="shared" si="105"/>
        <v>42532.599293981482</v>
      </c>
      <c r="N1356" t="b">
        <v>0</v>
      </c>
      <c r="O1356">
        <v>64</v>
      </c>
      <c r="P1356" t="b">
        <v>1</v>
      </c>
      <c r="Q1356" t="s">
        <v>8274</v>
      </c>
      <c r="R1356">
        <f t="shared" si="106"/>
        <v>130</v>
      </c>
      <c r="S1356">
        <f t="shared" si="107"/>
        <v>24.421875</v>
      </c>
      <c r="T1356" t="s">
        <v>8321</v>
      </c>
      <c r="U1356" t="s">
        <v>8322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8">
        <f t="shared" si="109"/>
        <v>41213.046354166661</v>
      </c>
      <c r="L1357">
        <f t="shared" si="108"/>
        <v>2012</v>
      </c>
      <c r="M1357" s="8">
        <f t="shared" ref="M1357:M1420" si="110">(I1357/86400)+25569+(-5/24)</f>
        <v>41243.208333333328</v>
      </c>
      <c r="N1357" t="b">
        <v>0</v>
      </c>
      <c r="O1357">
        <v>121</v>
      </c>
      <c r="P1357" t="b">
        <v>1</v>
      </c>
      <c r="Q1357" t="s">
        <v>8274</v>
      </c>
      <c r="R1357">
        <f t="shared" si="106"/>
        <v>123</v>
      </c>
      <c r="S1357">
        <f t="shared" si="107"/>
        <v>25.347107438016529</v>
      </c>
      <c r="T1357" t="s">
        <v>8321</v>
      </c>
      <c r="U1357" t="s">
        <v>8322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8">
        <f t="shared" si="109"/>
        <v>41429.830555555549</v>
      </c>
      <c r="L1358">
        <f t="shared" si="108"/>
        <v>2013</v>
      </c>
      <c r="M1358" s="8">
        <f t="shared" si="110"/>
        <v>41459.830555555549</v>
      </c>
      <c r="N1358" t="b">
        <v>0</v>
      </c>
      <c r="O1358">
        <v>87</v>
      </c>
      <c r="P1358" t="b">
        <v>1</v>
      </c>
      <c r="Q1358" t="s">
        <v>8274</v>
      </c>
      <c r="R1358">
        <f t="shared" si="106"/>
        <v>183</v>
      </c>
      <c r="S1358">
        <f t="shared" si="107"/>
        <v>71.443218390804603</v>
      </c>
      <c r="T1358" t="s">
        <v>8321</v>
      </c>
      <c r="U1358" t="s">
        <v>8322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8">
        <f t="shared" si="109"/>
        <v>41304.753900462958</v>
      </c>
      <c r="L1359">
        <f t="shared" si="108"/>
        <v>2013</v>
      </c>
      <c r="M1359" s="8">
        <f t="shared" si="110"/>
        <v>41334.040972222218</v>
      </c>
      <c r="N1359" t="b">
        <v>0</v>
      </c>
      <c r="O1359">
        <v>65</v>
      </c>
      <c r="P1359" t="b">
        <v>1</v>
      </c>
      <c r="Q1359" t="s">
        <v>8274</v>
      </c>
      <c r="R1359">
        <f t="shared" si="106"/>
        <v>125</v>
      </c>
      <c r="S1359">
        <f t="shared" si="107"/>
        <v>38.553846153846152</v>
      </c>
      <c r="T1359" t="s">
        <v>8321</v>
      </c>
      <c r="U1359" t="s">
        <v>8322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8">
        <f t="shared" si="109"/>
        <v>40689.362534722219</v>
      </c>
      <c r="L1360">
        <f t="shared" si="108"/>
        <v>2011</v>
      </c>
      <c r="M1360" s="8">
        <f t="shared" si="110"/>
        <v>40719.362534722219</v>
      </c>
      <c r="N1360" t="b">
        <v>0</v>
      </c>
      <c r="O1360">
        <v>49</v>
      </c>
      <c r="P1360" t="b">
        <v>1</v>
      </c>
      <c r="Q1360" t="s">
        <v>8274</v>
      </c>
      <c r="R1360">
        <f t="shared" si="106"/>
        <v>112</v>
      </c>
      <c r="S1360">
        <f t="shared" si="107"/>
        <v>68.367346938775512</v>
      </c>
      <c r="T1360" t="s">
        <v>8321</v>
      </c>
      <c r="U1360" t="s">
        <v>8322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8">
        <f t="shared" si="109"/>
        <v>40668.606365740736</v>
      </c>
      <c r="L1361">
        <f t="shared" si="108"/>
        <v>2011</v>
      </c>
      <c r="M1361" s="8">
        <f t="shared" si="110"/>
        <v>40730.606365740736</v>
      </c>
      <c r="N1361" t="b">
        <v>0</v>
      </c>
      <c r="O1361">
        <v>19</v>
      </c>
      <c r="P1361" t="b">
        <v>1</v>
      </c>
      <c r="Q1361" t="s">
        <v>8274</v>
      </c>
      <c r="R1361">
        <f t="shared" si="106"/>
        <v>116</v>
      </c>
      <c r="S1361">
        <f t="shared" si="107"/>
        <v>40.210526315789473</v>
      </c>
      <c r="T1361" t="s">
        <v>8321</v>
      </c>
      <c r="U1361" t="s">
        <v>8322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8">
        <f t="shared" si="109"/>
        <v>41095.692361111105</v>
      </c>
      <c r="L1362">
        <f t="shared" si="108"/>
        <v>2012</v>
      </c>
      <c r="M1362" s="8">
        <f t="shared" si="110"/>
        <v>41123.692361111105</v>
      </c>
      <c r="N1362" t="b">
        <v>0</v>
      </c>
      <c r="O1362">
        <v>81</v>
      </c>
      <c r="P1362" t="b">
        <v>1</v>
      </c>
      <c r="Q1362" t="s">
        <v>8274</v>
      </c>
      <c r="R1362">
        <f t="shared" si="106"/>
        <v>173</v>
      </c>
      <c r="S1362">
        <f t="shared" si="107"/>
        <v>32.074074074074076</v>
      </c>
      <c r="T1362" t="s">
        <v>8321</v>
      </c>
      <c r="U1362" t="s">
        <v>8322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8">
        <f t="shared" si="109"/>
        <v>41781.508935185186</v>
      </c>
      <c r="L1363">
        <f t="shared" si="108"/>
        <v>2014</v>
      </c>
      <c r="M1363" s="8">
        <f t="shared" si="110"/>
        <v>41811.508935185186</v>
      </c>
      <c r="N1363" t="b">
        <v>0</v>
      </c>
      <c r="O1363">
        <v>264</v>
      </c>
      <c r="P1363" t="b">
        <v>1</v>
      </c>
      <c r="Q1363" t="s">
        <v>8274</v>
      </c>
      <c r="R1363">
        <f t="shared" si="106"/>
        <v>126</v>
      </c>
      <c r="S1363">
        <f t="shared" si="107"/>
        <v>28.632575757575758</v>
      </c>
      <c r="T1363" t="s">
        <v>8321</v>
      </c>
      <c r="U1363" t="s">
        <v>8322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8">
        <f t="shared" si="109"/>
        <v>41464.726053240738</v>
      </c>
      <c r="L1364">
        <f t="shared" si="108"/>
        <v>2013</v>
      </c>
      <c r="M1364" s="8">
        <f t="shared" si="110"/>
        <v>41524.726053240738</v>
      </c>
      <c r="N1364" t="b">
        <v>0</v>
      </c>
      <c r="O1364">
        <v>25</v>
      </c>
      <c r="P1364" t="b">
        <v>1</v>
      </c>
      <c r="Q1364" t="s">
        <v>8274</v>
      </c>
      <c r="R1364">
        <f t="shared" si="106"/>
        <v>109</v>
      </c>
      <c r="S1364">
        <f t="shared" si="107"/>
        <v>43.64</v>
      </c>
      <c r="T1364" t="s">
        <v>8321</v>
      </c>
      <c r="U1364" t="s">
        <v>8322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8">
        <f t="shared" si="109"/>
        <v>42396.635729166665</v>
      </c>
      <c r="L1365">
        <f t="shared" si="108"/>
        <v>2016</v>
      </c>
      <c r="M1365" s="8">
        <f t="shared" si="110"/>
        <v>42415.124305555553</v>
      </c>
      <c r="N1365" t="b">
        <v>0</v>
      </c>
      <c r="O1365">
        <v>5</v>
      </c>
      <c r="P1365" t="b">
        <v>1</v>
      </c>
      <c r="Q1365" t="s">
        <v>8274</v>
      </c>
      <c r="R1365">
        <f t="shared" si="106"/>
        <v>100</v>
      </c>
      <c r="S1365">
        <f t="shared" si="107"/>
        <v>40</v>
      </c>
      <c r="T1365" t="s">
        <v>8321</v>
      </c>
      <c r="U1365" t="s">
        <v>8322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8">
        <f t="shared" si="109"/>
        <v>41951.487337962964</v>
      </c>
      <c r="L1366">
        <f t="shared" si="108"/>
        <v>2014</v>
      </c>
      <c r="M1366" s="8">
        <f t="shared" si="110"/>
        <v>42011.487337962964</v>
      </c>
      <c r="N1366" t="b">
        <v>0</v>
      </c>
      <c r="O1366">
        <v>144</v>
      </c>
      <c r="P1366" t="b">
        <v>1</v>
      </c>
      <c r="Q1366" t="s">
        <v>8276</v>
      </c>
      <c r="R1366">
        <f t="shared" si="106"/>
        <v>119</v>
      </c>
      <c r="S1366">
        <f t="shared" si="107"/>
        <v>346.04166666666669</v>
      </c>
      <c r="T1366" t="s">
        <v>8324</v>
      </c>
      <c r="U1366" t="s">
        <v>8325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8">
        <f t="shared" si="109"/>
        <v>42049.524907407402</v>
      </c>
      <c r="L1367">
        <f t="shared" si="108"/>
        <v>2015</v>
      </c>
      <c r="M1367" s="8">
        <f t="shared" si="110"/>
        <v>42079.483240740738</v>
      </c>
      <c r="N1367" t="b">
        <v>0</v>
      </c>
      <c r="O1367">
        <v>92</v>
      </c>
      <c r="P1367" t="b">
        <v>1</v>
      </c>
      <c r="Q1367" t="s">
        <v>8276</v>
      </c>
      <c r="R1367">
        <f t="shared" si="106"/>
        <v>100</v>
      </c>
      <c r="S1367">
        <f t="shared" si="107"/>
        <v>81.739130434782609</v>
      </c>
      <c r="T1367" t="s">
        <v>8324</v>
      </c>
      <c r="U1367" t="s">
        <v>8325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8">
        <f t="shared" si="109"/>
        <v>41924.787766203699</v>
      </c>
      <c r="L1368">
        <f t="shared" si="108"/>
        <v>2014</v>
      </c>
      <c r="M1368" s="8">
        <f t="shared" si="110"/>
        <v>41969.829432870371</v>
      </c>
      <c r="N1368" t="b">
        <v>0</v>
      </c>
      <c r="O1368">
        <v>147</v>
      </c>
      <c r="P1368" t="b">
        <v>1</v>
      </c>
      <c r="Q1368" t="s">
        <v>8276</v>
      </c>
      <c r="R1368">
        <f t="shared" si="106"/>
        <v>126</v>
      </c>
      <c r="S1368">
        <f t="shared" si="107"/>
        <v>64.535306122448986</v>
      </c>
      <c r="T1368" t="s">
        <v>8324</v>
      </c>
      <c r="U1368" t="s">
        <v>8325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8">
        <f t="shared" si="109"/>
        <v>42291.794560185182</v>
      </c>
      <c r="L1369">
        <f t="shared" si="108"/>
        <v>2015</v>
      </c>
      <c r="M1369" s="8">
        <f t="shared" si="110"/>
        <v>42321.836226851847</v>
      </c>
      <c r="N1369" t="b">
        <v>0</v>
      </c>
      <c r="O1369">
        <v>90</v>
      </c>
      <c r="P1369" t="b">
        <v>1</v>
      </c>
      <c r="Q1369" t="s">
        <v>8276</v>
      </c>
      <c r="R1369">
        <f t="shared" si="106"/>
        <v>114</v>
      </c>
      <c r="S1369">
        <f t="shared" si="107"/>
        <v>63.477777777777774</v>
      </c>
      <c r="T1369" t="s">
        <v>8324</v>
      </c>
      <c r="U1369" t="s">
        <v>8325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8">
        <f t="shared" si="109"/>
        <v>42145.982569444437</v>
      </c>
      <c r="L1370">
        <f t="shared" si="108"/>
        <v>2015</v>
      </c>
      <c r="M1370" s="8">
        <f t="shared" si="110"/>
        <v>42169.982569444437</v>
      </c>
      <c r="N1370" t="b">
        <v>0</v>
      </c>
      <c r="O1370">
        <v>87</v>
      </c>
      <c r="P1370" t="b">
        <v>1</v>
      </c>
      <c r="Q1370" t="s">
        <v>8276</v>
      </c>
      <c r="R1370">
        <f t="shared" si="106"/>
        <v>111</v>
      </c>
      <c r="S1370">
        <f t="shared" si="107"/>
        <v>63.620689655172413</v>
      </c>
      <c r="T1370" t="s">
        <v>8324</v>
      </c>
      <c r="U1370" t="s">
        <v>8325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8">
        <f t="shared" si="109"/>
        <v>41710.385949074072</v>
      </c>
      <c r="L1371">
        <f t="shared" si="108"/>
        <v>2014</v>
      </c>
      <c r="M1371" s="8">
        <f t="shared" si="110"/>
        <v>41740.385949074072</v>
      </c>
      <c r="N1371" t="b">
        <v>0</v>
      </c>
      <c r="O1371">
        <v>406</v>
      </c>
      <c r="P1371" t="b">
        <v>1</v>
      </c>
      <c r="Q1371" t="s">
        <v>8276</v>
      </c>
      <c r="R1371">
        <f t="shared" si="106"/>
        <v>105</v>
      </c>
      <c r="S1371">
        <f t="shared" si="107"/>
        <v>83.967068965517228</v>
      </c>
      <c r="T1371" t="s">
        <v>8324</v>
      </c>
      <c r="U1371" t="s">
        <v>8325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8">
        <f t="shared" si="109"/>
        <v>41547.795023148145</v>
      </c>
      <c r="L1372">
        <f t="shared" si="108"/>
        <v>2013</v>
      </c>
      <c r="M1372" s="8">
        <f t="shared" si="110"/>
        <v>41562.795023148145</v>
      </c>
      <c r="N1372" t="b">
        <v>0</v>
      </c>
      <c r="O1372">
        <v>20</v>
      </c>
      <c r="P1372" t="b">
        <v>1</v>
      </c>
      <c r="Q1372" t="s">
        <v>8276</v>
      </c>
      <c r="R1372">
        <f t="shared" si="106"/>
        <v>104</v>
      </c>
      <c r="S1372">
        <f t="shared" si="107"/>
        <v>77.75</v>
      </c>
      <c r="T1372" t="s">
        <v>8324</v>
      </c>
      <c r="U1372" t="s">
        <v>8325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8">
        <f t="shared" si="109"/>
        <v>42101.550254629627</v>
      </c>
      <c r="L1373">
        <f t="shared" si="108"/>
        <v>2015</v>
      </c>
      <c r="M1373" s="8">
        <f t="shared" si="110"/>
        <v>42131.550254629627</v>
      </c>
      <c r="N1373" t="b">
        <v>0</v>
      </c>
      <c r="O1373">
        <v>70</v>
      </c>
      <c r="P1373" t="b">
        <v>1</v>
      </c>
      <c r="Q1373" t="s">
        <v>8276</v>
      </c>
      <c r="R1373">
        <f t="shared" si="106"/>
        <v>107</v>
      </c>
      <c r="S1373">
        <f t="shared" si="107"/>
        <v>107.07142857142857</v>
      </c>
      <c r="T1373" t="s">
        <v>8324</v>
      </c>
      <c r="U1373" t="s">
        <v>8325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8">
        <f t="shared" si="109"/>
        <v>41072.53162037037</v>
      </c>
      <c r="L1374">
        <f t="shared" si="108"/>
        <v>2012</v>
      </c>
      <c r="M1374" s="8">
        <f t="shared" si="110"/>
        <v>41102.53162037037</v>
      </c>
      <c r="N1374" t="b">
        <v>0</v>
      </c>
      <c r="O1374">
        <v>16</v>
      </c>
      <c r="P1374" t="b">
        <v>1</v>
      </c>
      <c r="Q1374" t="s">
        <v>8276</v>
      </c>
      <c r="R1374">
        <f t="shared" si="106"/>
        <v>124</v>
      </c>
      <c r="S1374">
        <f t="shared" si="107"/>
        <v>38.75</v>
      </c>
      <c r="T1374" t="s">
        <v>8324</v>
      </c>
      <c r="U1374" t="s">
        <v>8325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8">
        <f t="shared" si="109"/>
        <v>42704.743437499994</v>
      </c>
      <c r="L1375">
        <f t="shared" si="108"/>
        <v>2016</v>
      </c>
      <c r="M1375" s="8">
        <f t="shared" si="110"/>
        <v>42734.743437499994</v>
      </c>
      <c r="N1375" t="b">
        <v>0</v>
      </c>
      <c r="O1375">
        <v>52</v>
      </c>
      <c r="P1375" t="b">
        <v>1</v>
      </c>
      <c r="Q1375" t="s">
        <v>8276</v>
      </c>
      <c r="R1375">
        <f t="shared" si="106"/>
        <v>105</v>
      </c>
      <c r="S1375">
        <f t="shared" si="107"/>
        <v>201.94230769230768</v>
      </c>
      <c r="T1375" t="s">
        <v>8324</v>
      </c>
      <c r="U1375" t="s">
        <v>8325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8">
        <f t="shared" si="109"/>
        <v>42423.953564814808</v>
      </c>
      <c r="L1376">
        <f t="shared" si="108"/>
        <v>2016</v>
      </c>
      <c r="M1376" s="8">
        <f t="shared" si="110"/>
        <v>42453.911898148144</v>
      </c>
      <c r="N1376" t="b">
        <v>0</v>
      </c>
      <c r="O1376">
        <v>66</v>
      </c>
      <c r="P1376" t="b">
        <v>1</v>
      </c>
      <c r="Q1376" t="s">
        <v>8276</v>
      </c>
      <c r="R1376">
        <f t="shared" si="106"/>
        <v>189</v>
      </c>
      <c r="S1376">
        <f t="shared" si="107"/>
        <v>43.060606060606062</v>
      </c>
      <c r="T1376" t="s">
        <v>8324</v>
      </c>
      <c r="U1376" t="s">
        <v>8325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8">
        <f t="shared" si="109"/>
        <v>42719.857858796291</v>
      </c>
      <c r="L1377">
        <f t="shared" si="108"/>
        <v>2016</v>
      </c>
      <c r="M1377" s="8">
        <f t="shared" si="110"/>
        <v>42749.857858796291</v>
      </c>
      <c r="N1377" t="b">
        <v>0</v>
      </c>
      <c r="O1377">
        <v>109</v>
      </c>
      <c r="P1377" t="b">
        <v>1</v>
      </c>
      <c r="Q1377" t="s">
        <v>8276</v>
      </c>
      <c r="R1377">
        <f t="shared" si="106"/>
        <v>171</v>
      </c>
      <c r="S1377">
        <f t="shared" si="107"/>
        <v>62.871559633027523</v>
      </c>
      <c r="T1377" t="s">
        <v>8324</v>
      </c>
      <c r="U1377" t="s">
        <v>8325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8">
        <f t="shared" si="109"/>
        <v>42677.460717592585</v>
      </c>
      <c r="L1378">
        <f t="shared" si="108"/>
        <v>2016</v>
      </c>
      <c r="M1378" s="8">
        <f t="shared" si="110"/>
        <v>42707.502384259256</v>
      </c>
      <c r="N1378" t="b">
        <v>0</v>
      </c>
      <c r="O1378">
        <v>168</v>
      </c>
      <c r="P1378" t="b">
        <v>1</v>
      </c>
      <c r="Q1378" t="s">
        <v>8276</v>
      </c>
      <c r="R1378">
        <f t="shared" si="106"/>
        <v>252</v>
      </c>
      <c r="S1378">
        <f t="shared" si="107"/>
        <v>55.607142857142854</v>
      </c>
      <c r="T1378" t="s">
        <v>8324</v>
      </c>
      <c r="U1378" t="s">
        <v>8325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8">
        <f t="shared" si="109"/>
        <v>42747.01122685185</v>
      </c>
      <c r="L1379">
        <f t="shared" si="108"/>
        <v>2017</v>
      </c>
      <c r="M1379" s="8">
        <f t="shared" si="110"/>
        <v>42768.96597222222</v>
      </c>
      <c r="N1379" t="b">
        <v>0</v>
      </c>
      <c r="O1379">
        <v>31</v>
      </c>
      <c r="P1379" t="b">
        <v>1</v>
      </c>
      <c r="Q1379" t="s">
        <v>8276</v>
      </c>
      <c r="R1379">
        <f t="shared" si="106"/>
        <v>116</v>
      </c>
      <c r="S1379">
        <f t="shared" si="107"/>
        <v>48.70967741935484</v>
      </c>
      <c r="T1379" t="s">
        <v>8324</v>
      </c>
      <c r="U1379" t="s">
        <v>8325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8">
        <f t="shared" si="109"/>
        <v>42568.551041666666</v>
      </c>
      <c r="L1380">
        <f t="shared" si="108"/>
        <v>2016</v>
      </c>
      <c r="M1380" s="8">
        <f t="shared" si="110"/>
        <v>42583.551041666666</v>
      </c>
      <c r="N1380" t="b">
        <v>0</v>
      </c>
      <c r="O1380">
        <v>133</v>
      </c>
      <c r="P1380" t="b">
        <v>1</v>
      </c>
      <c r="Q1380" t="s">
        <v>8276</v>
      </c>
      <c r="R1380">
        <f t="shared" si="106"/>
        <v>203</v>
      </c>
      <c r="S1380">
        <f t="shared" si="107"/>
        <v>30.578947368421051</v>
      </c>
      <c r="T1380" t="s">
        <v>8324</v>
      </c>
      <c r="U1380" t="s">
        <v>8325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8">
        <f t="shared" si="109"/>
        <v>42130.283287037033</v>
      </c>
      <c r="L1381">
        <f t="shared" si="108"/>
        <v>2015</v>
      </c>
      <c r="M1381" s="8">
        <f t="shared" si="110"/>
        <v>42160.283287037033</v>
      </c>
      <c r="N1381" t="b">
        <v>0</v>
      </c>
      <c r="O1381">
        <v>151</v>
      </c>
      <c r="P1381" t="b">
        <v>1</v>
      </c>
      <c r="Q1381" t="s">
        <v>8276</v>
      </c>
      <c r="R1381">
        <f t="shared" si="106"/>
        <v>112</v>
      </c>
      <c r="S1381">
        <f t="shared" si="107"/>
        <v>73.907284768211923</v>
      </c>
      <c r="T1381" t="s">
        <v>8324</v>
      </c>
      <c r="U1381" t="s">
        <v>8325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8">
        <f t="shared" si="109"/>
        <v>42141.554467592585</v>
      </c>
      <c r="L1382">
        <f t="shared" si="108"/>
        <v>2015</v>
      </c>
      <c r="M1382" s="8">
        <f t="shared" si="110"/>
        <v>42163.874999999993</v>
      </c>
      <c r="N1382" t="b">
        <v>0</v>
      </c>
      <c r="O1382">
        <v>5</v>
      </c>
      <c r="P1382" t="b">
        <v>1</v>
      </c>
      <c r="Q1382" t="s">
        <v>8276</v>
      </c>
      <c r="R1382">
        <f t="shared" si="106"/>
        <v>424</v>
      </c>
      <c r="S1382">
        <f t="shared" si="107"/>
        <v>21.2</v>
      </c>
      <c r="T1382" t="s">
        <v>8324</v>
      </c>
      <c r="U1382" t="s">
        <v>8325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8">
        <f t="shared" si="109"/>
        <v>42703.006076388883</v>
      </c>
      <c r="L1383">
        <f t="shared" si="108"/>
        <v>2016</v>
      </c>
      <c r="M1383" s="8">
        <f t="shared" si="110"/>
        <v>42733.006076388883</v>
      </c>
      <c r="N1383" t="b">
        <v>0</v>
      </c>
      <c r="O1383">
        <v>73</v>
      </c>
      <c r="P1383" t="b">
        <v>1</v>
      </c>
      <c r="Q1383" t="s">
        <v>8276</v>
      </c>
      <c r="R1383">
        <f t="shared" si="106"/>
        <v>107</v>
      </c>
      <c r="S1383">
        <f t="shared" si="107"/>
        <v>73.356164383561648</v>
      </c>
      <c r="T1383" t="s">
        <v>8324</v>
      </c>
      <c r="U1383" t="s">
        <v>8325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8">
        <f t="shared" si="109"/>
        <v>41370.591851851852</v>
      </c>
      <c r="L1384">
        <f t="shared" si="108"/>
        <v>2013</v>
      </c>
      <c r="M1384" s="8">
        <f t="shared" si="110"/>
        <v>41400.591851851852</v>
      </c>
      <c r="N1384" t="b">
        <v>0</v>
      </c>
      <c r="O1384">
        <v>148</v>
      </c>
      <c r="P1384" t="b">
        <v>1</v>
      </c>
      <c r="Q1384" t="s">
        <v>8276</v>
      </c>
      <c r="R1384">
        <f t="shared" si="106"/>
        <v>104</v>
      </c>
      <c r="S1384">
        <f t="shared" si="107"/>
        <v>56.412162162162161</v>
      </c>
      <c r="T1384" t="s">
        <v>8324</v>
      </c>
      <c r="U1384" t="s">
        <v>8325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8">
        <f t="shared" si="109"/>
        <v>42706.866643518515</v>
      </c>
      <c r="L1385">
        <f t="shared" si="108"/>
        <v>2016</v>
      </c>
      <c r="M1385" s="8">
        <f t="shared" si="110"/>
        <v>42726.866643518515</v>
      </c>
      <c r="N1385" t="b">
        <v>0</v>
      </c>
      <c r="O1385">
        <v>93</v>
      </c>
      <c r="P1385" t="b">
        <v>1</v>
      </c>
      <c r="Q1385" t="s">
        <v>8276</v>
      </c>
      <c r="R1385">
        <f t="shared" si="106"/>
        <v>212</v>
      </c>
      <c r="S1385">
        <f t="shared" si="107"/>
        <v>50.247311827956992</v>
      </c>
      <c r="T1385" t="s">
        <v>8324</v>
      </c>
      <c r="U1385" t="s">
        <v>8325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8">
        <f t="shared" si="109"/>
        <v>42160.526874999996</v>
      </c>
      <c r="L1386">
        <f t="shared" si="108"/>
        <v>2015</v>
      </c>
      <c r="M1386" s="8">
        <f t="shared" si="110"/>
        <v>42190.526874999996</v>
      </c>
      <c r="N1386" t="b">
        <v>0</v>
      </c>
      <c r="O1386">
        <v>63</v>
      </c>
      <c r="P1386" t="b">
        <v>1</v>
      </c>
      <c r="Q1386" t="s">
        <v>8276</v>
      </c>
      <c r="R1386">
        <f t="shared" si="106"/>
        <v>124</v>
      </c>
      <c r="S1386">
        <f t="shared" si="107"/>
        <v>68.936507936507937</v>
      </c>
      <c r="T1386" t="s">
        <v>8324</v>
      </c>
      <c r="U1386" t="s">
        <v>8325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8">
        <f t="shared" si="109"/>
        <v>42433.480567129627</v>
      </c>
      <c r="L1387">
        <f t="shared" si="108"/>
        <v>2016</v>
      </c>
      <c r="M1387" s="8">
        <f t="shared" si="110"/>
        <v>42489.299305555549</v>
      </c>
      <c r="N1387" t="b">
        <v>0</v>
      </c>
      <c r="O1387">
        <v>134</v>
      </c>
      <c r="P1387" t="b">
        <v>1</v>
      </c>
      <c r="Q1387" t="s">
        <v>8276</v>
      </c>
      <c r="R1387">
        <f t="shared" si="106"/>
        <v>110</v>
      </c>
      <c r="S1387">
        <f t="shared" si="107"/>
        <v>65.914104477611943</v>
      </c>
      <c r="T1387" t="s">
        <v>8324</v>
      </c>
      <c r="U1387" t="s">
        <v>8325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8">
        <f t="shared" si="109"/>
        <v>42184.438530092586</v>
      </c>
      <c r="L1388">
        <f t="shared" si="108"/>
        <v>2015</v>
      </c>
      <c r="M1388" s="8">
        <f t="shared" si="110"/>
        <v>42214.438530092586</v>
      </c>
      <c r="N1388" t="b">
        <v>0</v>
      </c>
      <c r="O1388">
        <v>14</v>
      </c>
      <c r="P1388" t="b">
        <v>1</v>
      </c>
      <c r="Q1388" t="s">
        <v>8276</v>
      </c>
      <c r="R1388">
        <f t="shared" si="106"/>
        <v>219</v>
      </c>
      <c r="S1388">
        <f t="shared" si="107"/>
        <v>62.5</v>
      </c>
      <c r="T1388" t="s">
        <v>8324</v>
      </c>
      <c r="U1388" t="s">
        <v>8325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8">
        <f t="shared" si="109"/>
        <v>42126.712905092594</v>
      </c>
      <c r="L1389">
        <f t="shared" si="108"/>
        <v>2015</v>
      </c>
      <c r="M1389" s="8">
        <f t="shared" si="110"/>
        <v>42157.979166666664</v>
      </c>
      <c r="N1389" t="b">
        <v>0</v>
      </c>
      <c r="O1389">
        <v>78</v>
      </c>
      <c r="P1389" t="b">
        <v>1</v>
      </c>
      <c r="Q1389" t="s">
        <v>8276</v>
      </c>
      <c r="R1389">
        <f t="shared" si="106"/>
        <v>137</v>
      </c>
      <c r="S1389">
        <f t="shared" si="107"/>
        <v>70.064102564102569</v>
      </c>
      <c r="T1389" t="s">
        <v>8324</v>
      </c>
      <c r="U1389" t="s">
        <v>8325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8">
        <f t="shared" si="109"/>
        <v>42634.406446759262</v>
      </c>
      <c r="L1390">
        <f t="shared" si="108"/>
        <v>2016</v>
      </c>
      <c r="M1390" s="8">
        <f t="shared" si="110"/>
        <v>42660.468055555553</v>
      </c>
      <c r="N1390" t="b">
        <v>0</v>
      </c>
      <c r="O1390">
        <v>112</v>
      </c>
      <c r="P1390" t="b">
        <v>1</v>
      </c>
      <c r="Q1390" t="s">
        <v>8276</v>
      </c>
      <c r="R1390">
        <f t="shared" si="106"/>
        <v>135</v>
      </c>
      <c r="S1390">
        <f t="shared" si="107"/>
        <v>60.181874999999998</v>
      </c>
      <c r="T1390" t="s">
        <v>8324</v>
      </c>
      <c r="U1390" t="s">
        <v>8325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8">
        <f t="shared" si="109"/>
        <v>42565.272650462961</v>
      </c>
      <c r="L1391">
        <f t="shared" si="108"/>
        <v>2016</v>
      </c>
      <c r="M1391" s="8">
        <f t="shared" si="110"/>
        <v>42595.272650462961</v>
      </c>
      <c r="N1391" t="b">
        <v>0</v>
      </c>
      <c r="O1391">
        <v>34</v>
      </c>
      <c r="P1391" t="b">
        <v>1</v>
      </c>
      <c r="Q1391" t="s">
        <v>8276</v>
      </c>
      <c r="R1391">
        <f t="shared" si="106"/>
        <v>145</v>
      </c>
      <c r="S1391">
        <f t="shared" si="107"/>
        <v>21.382352941176471</v>
      </c>
      <c r="T1391" t="s">
        <v>8324</v>
      </c>
      <c r="U1391" t="s">
        <v>8325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8">
        <f t="shared" si="109"/>
        <v>42087.594976851855</v>
      </c>
      <c r="L1392">
        <f t="shared" si="108"/>
        <v>2015</v>
      </c>
      <c r="M1392" s="8">
        <f t="shared" si="110"/>
        <v>42121.508333333331</v>
      </c>
      <c r="N1392" t="b">
        <v>0</v>
      </c>
      <c r="O1392">
        <v>19</v>
      </c>
      <c r="P1392" t="b">
        <v>1</v>
      </c>
      <c r="Q1392" t="s">
        <v>8276</v>
      </c>
      <c r="R1392">
        <f t="shared" si="106"/>
        <v>109</v>
      </c>
      <c r="S1392">
        <f t="shared" si="107"/>
        <v>160.78947368421052</v>
      </c>
      <c r="T1392" t="s">
        <v>8324</v>
      </c>
      <c r="U1392" t="s">
        <v>8325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8">
        <f t="shared" si="109"/>
        <v>42193.442337962959</v>
      </c>
      <c r="L1393">
        <f t="shared" si="108"/>
        <v>2015</v>
      </c>
      <c r="M1393" s="8">
        <f t="shared" si="110"/>
        <v>42237.999305555553</v>
      </c>
      <c r="N1393" t="b">
        <v>0</v>
      </c>
      <c r="O1393">
        <v>13</v>
      </c>
      <c r="P1393" t="b">
        <v>1</v>
      </c>
      <c r="Q1393" t="s">
        <v>8276</v>
      </c>
      <c r="R1393">
        <f t="shared" si="106"/>
        <v>110</v>
      </c>
      <c r="S1393">
        <f t="shared" si="107"/>
        <v>42.384615384615387</v>
      </c>
      <c r="T1393" t="s">
        <v>8324</v>
      </c>
      <c r="U1393" t="s">
        <v>8325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8">
        <f t="shared" si="109"/>
        <v>42400.946597222217</v>
      </c>
      <c r="L1394">
        <f t="shared" si="108"/>
        <v>2016</v>
      </c>
      <c r="M1394" s="8">
        <f t="shared" si="110"/>
        <v>42431.946597222217</v>
      </c>
      <c r="N1394" t="b">
        <v>0</v>
      </c>
      <c r="O1394">
        <v>104</v>
      </c>
      <c r="P1394" t="b">
        <v>1</v>
      </c>
      <c r="Q1394" t="s">
        <v>8276</v>
      </c>
      <c r="R1394">
        <f t="shared" si="106"/>
        <v>114</v>
      </c>
      <c r="S1394">
        <f t="shared" si="107"/>
        <v>27.317307692307693</v>
      </c>
      <c r="T1394" t="s">
        <v>8324</v>
      </c>
      <c r="U1394" t="s">
        <v>8325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8">
        <f t="shared" si="109"/>
        <v>42553.473645833328</v>
      </c>
      <c r="L1395">
        <f t="shared" si="108"/>
        <v>2016</v>
      </c>
      <c r="M1395" s="8">
        <f t="shared" si="110"/>
        <v>42583.473645833328</v>
      </c>
      <c r="N1395" t="b">
        <v>0</v>
      </c>
      <c r="O1395">
        <v>52</v>
      </c>
      <c r="P1395" t="b">
        <v>1</v>
      </c>
      <c r="Q1395" t="s">
        <v>8276</v>
      </c>
      <c r="R1395">
        <f t="shared" si="106"/>
        <v>102</v>
      </c>
      <c r="S1395">
        <f t="shared" si="107"/>
        <v>196.82692307692307</v>
      </c>
      <c r="T1395" t="s">
        <v>8324</v>
      </c>
      <c r="U1395" t="s">
        <v>8325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8">
        <f t="shared" si="109"/>
        <v>42751.936643518515</v>
      </c>
      <c r="L1396">
        <f t="shared" si="108"/>
        <v>2017</v>
      </c>
      <c r="M1396" s="8">
        <f t="shared" si="110"/>
        <v>42794.916666666664</v>
      </c>
      <c r="N1396" t="b">
        <v>0</v>
      </c>
      <c r="O1396">
        <v>17</v>
      </c>
      <c r="P1396" t="b">
        <v>1</v>
      </c>
      <c r="Q1396" t="s">
        <v>8276</v>
      </c>
      <c r="R1396">
        <f t="shared" si="106"/>
        <v>122</v>
      </c>
      <c r="S1396">
        <f t="shared" si="107"/>
        <v>53.882352941176471</v>
      </c>
      <c r="T1396" t="s">
        <v>8324</v>
      </c>
      <c r="U1396" t="s">
        <v>8325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8">
        <f t="shared" si="109"/>
        <v>42719.700011574074</v>
      </c>
      <c r="L1397">
        <f t="shared" si="108"/>
        <v>2016</v>
      </c>
      <c r="M1397" s="8">
        <f t="shared" si="110"/>
        <v>42749.700011574074</v>
      </c>
      <c r="N1397" t="b">
        <v>0</v>
      </c>
      <c r="O1397">
        <v>82</v>
      </c>
      <c r="P1397" t="b">
        <v>1</v>
      </c>
      <c r="Q1397" t="s">
        <v>8276</v>
      </c>
      <c r="R1397">
        <f t="shared" si="106"/>
        <v>112</v>
      </c>
      <c r="S1397">
        <f t="shared" si="107"/>
        <v>47.756097560975611</v>
      </c>
      <c r="T1397" t="s">
        <v>8324</v>
      </c>
      <c r="U1397" t="s">
        <v>8325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8">
        <f t="shared" si="109"/>
        <v>42018.790300925924</v>
      </c>
      <c r="L1398">
        <f t="shared" si="108"/>
        <v>2015</v>
      </c>
      <c r="M1398" s="8">
        <f t="shared" si="110"/>
        <v>42048.790300925924</v>
      </c>
      <c r="N1398" t="b">
        <v>0</v>
      </c>
      <c r="O1398">
        <v>73</v>
      </c>
      <c r="P1398" t="b">
        <v>1</v>
      </c>
      <c r="Q1398" t="s">
        <v>8276</v>
      </c>
      <c r="R1398">
        <f t="shared" si="106"/>
        <v>107</v>
      </c>
      <c r="S1398">
        <f t="shared" si="107"/>
        <v>88.191780821917803</v>
      </c>
      <c r="T1398" t="s">
        <v>8324</v>
      </c>
      <c r="U1398" t="s">
        <v>8325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8">
        <f t="shared" si="109"/>
        <v>42640.709606481476</v>
      </c>
      <c r="L1399">
        <f t="shared" si="108"/>
        <v>2016</v>
      </c>
      <c r="M1399" s="8">
        <f t="shared" si="110"/>
        <v>42670.679861111108</v>
      </c>
      <c r="N1399" t="b">
        <v>0</v>
      </c>
      <c r="O1399">
        <v>158</v>
      </c>
      <c r="P1399" t="b">
        <v>1</v>
      </c>
      <c r="Q1399" t="s">
        <v>8276</v>
      </c>
      <c r="R1399">
        <f t="shared" si="106"/>
        <v>114</v>
      </c>
      <c r="S1399">
        <f t="shared" si="107"/>
        <v>72.056962025316452</v>
      </c>
      <c r="T1399" t="s">
        <v>8324</v>
      </c>
      <c r="U1399" t="s">
        <v>8325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8">
        <f t="shared" si="109"/>
        <v>42526.665902777771</v>
      </c>
      <c r="L1400">
        <f t="shared" si="108"/>
        <v>2016</v>
      </c>
      <c r="M1400" s="8">
        <f t="shared" si="110"/>
        <v>42556.665902777771</v>
      </c>
      <c r="N1400" t="b">
        <v>0</v>
      </c>
      <c r="O1400">
        <v>65</v>
      </c>
      <c r="P1400" t="b">
        <v>1</v>
      </c>
      <c r="Q1400" t="s">
        <v>8276</v>
      </c>
      <c r="R1400">
        <f t="shared" si="106"/>
        <v>110</v>
      </c>
      <c r="S1400">
        <f t="shared" si="107"/>
        <v>74.246153846153845</v>
      </c>
      <c r="T1400" t="s">
        <v>8324</v>
      </c>
      <c r="U1400" t="s">
        <v>8325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8">
        <f t="shared" si="109"/>
        <v>41888.795983796292</v>
      </c>
      <c r="L1401">
        <f t="shared" si="108"/>
        <v>2014</v>
      </c>
      <c r="M1401" s="8">
        <f t="shared" si="110"/>
        <v>41918.795983796292</v>
      </c>
      <c r="N1401" t="b">
        <v>0</v>
      </c>
      <c r="O1401">
        <v>184</v>
      </c>
      <c r="P1401" t="b">
        <v>1</v>
      </c>
      <c r="Q1401" t="s">
        <v>8276</v>
      </c>
      <c r="R1401">
        <f t="shared" si="106"/>
        <v>126</v>
      </c>
      <c r="S1401">
        <f t="shared" si="107"/>
        <v>61.701086956521742</v>
      </c>
      <c r="T1401" t="s">
        <v>8324</v>
      </c>
      <c r="U1401" t="s">
        <v>8325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8">
        <f t="shared" si="109"/>
        <v>42498.132789351854</v>
      </c>
      <c r="L1402">
        <f t="shared" si="108"/>
        <v>2016</v>
      </c>
      <c r="M1402" s="8">
        <f t="shared" si="110"/>
        <v>42533.020833333336</v>
      </c>
      <c r="N1402" t="b">
        <v>0</v>
      </c>
      <c r="O1402">
        <v>34</v>
      </c>
      <c r="P1402" t="b">
        <v>1</v>
      </c>
      <c r="Q1402" t="s">
        <v>8276</v>
      </c>
      <c r="R1402">
        <f t="shared" si="106"/>
        <v>167</v>
      </c>
      <c r="S1402">
        <f t="shared" si="107"/>
        <v>17.235294117647058</v>
      </c>
      <c r="T1402" t="s">
        <v>8324</v>
      </c>
      <c r="U1402" t="s">
        <v>8325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8">
        <f t="shared" si="109"/>
        <v>41399.787893518514</v>
      </c>
      <c r="L1403">
        <f t="shared" si="108"/>
        <v>2013</v>
      </c>
      <c r="M1403" s="8">
        <f t="shared" si="110"/>
        <v>41420.787893518514</v>
      </c>
      <c r="N1403" t="b">
        <v>0</v>
      </c>
      <c r="O1403">
        <v>240</v>
      </c>
      <c r="P1403" t="b">
        <v>1</v>
      </c>
      <c r="Q1403" t="s">
        <v>8276</v>
      </c>
      <c r="R1403">
        <f t="shared" si="106"/>
        <v>497</v>
      </c>
      <c r="S1403">
        <f t="shared" si="107"/>
        <v>51.720833333333331</v>
      </c>
      <c r="T1403" t="s">
        <v>8324</v>
      </c>
      <c r="U1403" t="s">
        <v>8325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8">
        <f t="shared" si="109"/>
        <v>42064.845034722217</v>
      </c>
      <c r="L1404">
        <f t="shared" si="108"/>
        <v>2015</v>
      </c>
      <c r="M1404" s="8">
        <f t="shared" si="110"/>
        <v>42124.803368055553</v>
      </c>
      <c r="N1404" t="b">
        <v>0</v>
      </c>
      <c r="O1404">
        <v>113</v>
      </c>
      <c r="P1404" t="b">
        <v>1</v>
      </c>
      <c r="Q1404" t="s">
        <v>8276</v>
      </c>
      <c r="R1404">
        <f t="shared" si="106"/>
        <v>109</v>
      </c>
      <c r="S1404">
        <f t="shared" si="107"/>
        <v>24.150442477876105</v>
      </c>
      <c r="T1404" t="s">
        <v>8324</v>
      </c>
      <c r="U1404" t="s">
        <v>8325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8">
        <f t="shared" si="109"/>
        <v>41450.854571759257</v>
      </c>
      <c r="L1405">
        <f t="shared" si="108"/>
        <v>2013</v>
      </c>
      <c r="M1405" s="8">
        <f t="shared" si="110"/>
        <v>41480.854571759257</v>
      </c>
      <c r="N1405" t="b">
        <v>0</v>
      </c>
      <c r="O1405">
        <v>66</v>
      </c>
      <c r="P1405" t="b">
        <v>1</v>
      </c>
      <c r="Q1405" t="s">
        <v>8276</v>
      </c>
      <c r="R1405">
        <f t="shared" si="106"/>
        <v>103</v>
      </c>
      <c r="S1405">
        <f t="shared" si="107"/>
        <v>62.166666666666664</v>
      </c>
      <c r="T1405" t="s">
        <v>8324</v>
      </c>
      <c r="U1405" t="s">
        <v>8325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8">
        <f t="shared" si="109"/>
        <v>42032.30190972222</v>
      </c>
      <c r="L1406">
        <f t="shared" si="108"/>
        <v>2015</v>
      </c>
      <c r="M1406" s="8">
        <f t="shared" si="110"/>
        <v>42057.30190972222</v>
      </c>
      <c r="N1406" t="b">
        <v>1</v>
      </c>
      <c r="O1406">
        <v>5</v>
      </c>
      <c r="P1406" t="b">
        <v>0</v>
      </c>
      <c r="Q1406" t="s">
        <v>8287</v>
      </c>
      <c r="R1406">
        <f t="shared" si="106"/>
        <v>2</v>
      </c>
      <c r="S1406">
        <f t="shared" si="107"/>
        <v>48.2</v>
      </c>
      <c r="T1406" t="s">
        <v>8321</v>
      </c>
      <c r="U1406" t="s">
        <v>8340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8">
        <f t="shared" si="109"/>
        <v>41941.472233796296</v>
      </c>
      <c r="L1407">
        <f t="shared" si="108"/>
        <v>2014</v>
      </c>
      <c r="M1407" s="8">
        <f t="shared" si="110"/>
        <v>41971.51390046296</v>
      </c>
      <c r="N1407" t="b">
        <v>1</v>
      </c>
      <c r="O1407">
        <v>17</v>
      </c>
      <c r="P1407" t="b">
        <v>0</v>
      </c>
      <c r="Q1407" t="s">
        <v>8287</v>
      </c>
      <c r="R1407">
        <f t="shared" si="106"/>
        <v>0</v>
      </c>
      <c r="S1407">
        <f t="shared" si="107"/>
        <v>6.1764705882352944</v>
      </c>
      <c r="T1407" t="s">
        <v>8321</v>
      </c>
      <c r="U1407" t="s">
        <v>8340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8">
        <f t="shared" si="109"/>
        <v>42297.224618055552</v>
      </c>
      <c r="L1408">
        <f t="shared" si="108"/>
        <v>2015</v>
      </c>
      <c r="M1408" s="8">
        <f t="shared" si="110"/>
        <v>42350.208333333336</v>
      </c>
      <c r="N1408" t="b">
        <v>0</v>
      </c>
      <c r="O1408">
        <v>3</v>
      </c>
      <c r="P1408" t="b">
        <v>0</v>
      </c>
      <c r="Q1408" t="s">
        <v>8287</v>
      </c>
      <c r="R1408">
        <f t="shared" si="106"/>
        <v>0</v>
      </c>
      <c r="S1408">
        <f t="shared" si="107"/>
        <v>5</v>
      </c>
      <c r="T1408" t="s">
        <v>8321</v>
      </c>
      <c r="U1408" t="s">
        <v>8340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8">
        <f t="shared" si="109"/>
        <v>41838.32844907407</v>
      </c>
      <c r="L1409">
        <f t="shared" si="108"/>
        <v>2014</v>
      </c>
      <c r="M1409" s="8">
        <f t="shared" si="110"/>
        <v>41863.32844907407</v>
      </c>
      <c r="N1409" t="b">
        <v>0</v>
      </c>
      <c r="O1409">
        <v>2</v>
      </c>
      <c r="P1409" t="b">
        <v>0</v>
      </c>
      <c r="Q1409" t="s">
        <v>8287</v>
      </c>
      <c r="R1409">
        <f t="shared" si="106"/>
        <v>1</v>
      </c>
      <c r="S1409">
        <f t="shared" si="107"/>
        <v>7.5</v>
      </c>
      <c r="T1409" t="s">
        <v>8321</v>
      </c>
      <c r="U1409" t="s">
        <v>8340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8">
        <f t="shared" si="109"/>
        <v>42291.663842592585</v>
      </c>
      <c r="L1410">
        <f t="shared" si="108"/>
        <v>2015</v>
      </c>
      <c r="M1410" s="8">
        <f t="shared" si="110"/>
        <v>42321.705509259256</v>
      </c>
      <c r="N1410" t="b">
        <v>0</v>
      </c>
      <c r="O1410">
        <v>6</v>
      </c>
      <c r="P1410" t="b">
        <v>0</v>
      </c>
      <c r="Q1410" t="s">
        <v>8287</v>
      </c>
      <c r="R1410">
        <f t="shared" ref="R1410:R1473" si="111">ROUND(E1410/D1410*100,0)</f>
        <v>7</v>
      </c>
      <c r="S1410">
        <f t="shared" ref="S1410:S1473" si="112">E1410/O1410</f>
        <v>12</v>
      </c>
      <c r="T1410" t="s">
        <v>8321</v>
      </c>
      <c r="U1410" t="s">
        <v>8340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8">
        <f t="shared" si="109"/>
        <v>41944.925173611111</v>
      </c>
      <c r="L1411">
        <f t="shared" ref="L1411:L1474" si="113">YEAR(K1411)</f>
        <v>2014</v>
      </c>
      <c r="M1411" s="8">
        <f t="shared" si="110"/>
        <v>42004.966840277775</v>
      </c>
      <c r="N1411" t="b">
        <v>0</v>
      </c>
      <c r="O1411">
        <v>0</v>
      </c>
      <c r="P1411" t="b">
        <v>0</v>
      </c>
      <c r="Q1411" t="s">
        <v>8287</v>
      </c>
      <c r="R1411">
        <f t="shared" si="111"/>
        <v>0</v>
      </c>
      <c r="S1411" t="e">
        <f t="shared" si="112"/>
        <v>#DIV/0!</v>
      </c>
      <c r="T1411" t="s">
        <v>8321</v>
      </c>
      <c r="U1411" t="s">
        <v>8340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8">
        <f t="shared" si="109"/>
        <v>42479.110185185178</v>
      </c>
      <c r="L1412">
        <f t="shared" si="113"/>
        <v>2016</v>
      </c>
      <c r="M1412" s="8">
        <f t="shared" si="110"/>
        <v>42524.110185185178</v>
      </c>
      <c r="N1412" t="b">
        <v>0</v>
      </c>
      <c r="O1412">
        <v>1</v>
      </c>
      <c r="P1412" t="b">
        <v>0</v>
      </c>
      <c r="Q1412" t="s">
        <v>8287</v>
      </c>
      <c r="R1412">
        <f t="shared" si="111"/>
        <v>0</v>
      </c>
      <c r="S1412">
        <f t="shared" si="112"/>
        <v>1</v>
      </c>
      <c r="T1412" t="s">
        <v>8321</v>
      </c>
      <c r="U1412" t="s">
        <v>8340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8">
        <f t="shared" ref="K1413:K1476" si="114">(J1413/86400)+25569+(-5/24)</f>
        <v>42012.850694444445</v>
      </c>
      <c r="L1413">
        <f t="shared" si="113"/>
        <v>2015</v>
      </c>
      <c r="M1413" s="8">
        <f t="shared" si="110"/>
        <v>42040.850694444445</v>
      </c>
      <c r="N1413" t="b">
        <v>0</v>
      </c>
      <c r="O1413">
        <v>3</v>
      </c>
      <c r="P1413" t="b">
        <v>0</v>
      </c>
      <c r="Q1413" t="s">
        <v>8287</v>
      </c>
      <c r="R1413">
        <f t="shared" si="111"/>
        <v>0</v>
      </c>
      <c r="S1413">
        <f t="shared" si="112"/>
        <v>2.3333333333333335</v>
      </c>
      <c r="T1413" t="s">
        <v>8321</v>
      </c>
      <c r="U1413" t="s">
        <v>8340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8">
        <f t="shared" si="114"/>
        <v>41946.855312499996</v>
      </c>
      <c r="L1414">
        <f t="shared" si="113"/>
        <v>2014</v>
      </c>
      <c r="M1414" s="8">
        <f t="shared" si="110"/>
        <v>41976.855312499996</v>
      </c>
      <c r="N1414" t="b">
        <v>0</v>
      </c>
      <c r="O1414">
        <v>13</v>
      </c>
      <c r="P1414" t="b">
        <v>0</v>
      </c>
      <c r="Q1414" t="s">
        <v>8287</v>
      </c>
      <c r="R1414">
        <f t="shared" si="111"/>
        <v>5</v>
      </c>
      <c r="S1414">
        <f t="shared" si="112"/>
        <v>24.615384615384617</v>
      </c>
      <c r="T1414" t="s">
        <v>8321</v>
      </c>
      <c r="U1414" t="s">
        <v>8340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8">
        <f t="shared" si="114"/>
        <v>42360.228819444441</v>
      </c>
      <c r="L1415">
        <f t="shared" si="113"/>
        <v>2015</v>
      </c>
      <c r="M1415" s="8">
        <f t="shared" si="110"/>
        <v>42420.228819444441</v>
      </c>
      <c r="N1415" t="b">
        <v>0</v>
      </c>
      <c r="O1415">
        <v>1</v>
      </c>
      <c r="P1415" t="b">
        <v>0</v>
      </c>
      <c r="Q1415" t="s">
        <v>8287</v>
      </c>
      <c r="R1415">
        <f t="shared" si="111"/>
        <v>5</v>
      </c>
      <c r="S1415">
        <f t="shared" si="112"/>
        <v>100</v>
      </c>
      <c r="T1415" t="s">
        <v>8321</v>
      </c>
      <c r="U1415" t="s">
        <v>8340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8">
        <f t="shared" si="114"/>
        <v>42708.044756944444</v>
      </c>
      <c r="L1416">
        <f t="shared" si="113"/>
        <v>2016</v>
      </c>
      <c r="M1416" s="8">
        <f t="shared" si="110"/>
        <v>42738.044756944444</v>
      </c>
      <c r="N1416" t="b">
        <v>0</v>
      </c>
      <c r="O1416">
        <v>1</v>
      </c>
      <c r="P1416" t="b">
        <v>0</v>
      </c>
      <c r="Q1416" t="s">
        <v>8287</v>
      </c>
      <c r="R1416">
        <f t="shared" si="111"/>
        <v>0</v>
      </c>
      <c r="S1416">
        <f t="shared" si="112"/>
        <v>1</v>
      </c>
      <c r="T1416" t="s">
        <v>8321</v>
      </c>
      <c r="U1416" t="s">
        <v>8340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8">
        <f t="shared" si="114"/>
        <v>42192.467488425922</v>
      </c>
      <c r="L1417">
        <f t="shared" si="113"/>
        <v>2015</v>
      </c>
      <c r="M1417" s="8">
        <f t="shared" si="110"/>
        <v>42232.467488425922</v>
      </c>
      <c r="N1417" t="b">
        <v>0</v>
      </c>
      <c r="O1417">
        <v>9</v>
      </c>
      <c r="P1417" t="b">
        <v>0</v>
      </c>
      <c r="Q1417" t="s">
        <v>8287</v>
      </c>
      <c r="R1417">
        <f t="shared" si="111"/>
        <v>18</v>
      </c>
      <c r="S1417">
        <f t="shared" si="112"/>
        <v>88.888888888888886</v>
      </c>
      <c r="T1417" t="s">
        <v>8321</v>
      </c>
      <c r="U1417" t="s">
        <v>8340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8">
        <f t="shared" si="114"/>
        <v>42299.717812499999</v>
      </c>
      <c r="L1418">
        <f t="shared" si="113"/>
        <v>2015</v>
      </c>
      <c r="M1418" s="8">
        <f t="shared" si="110"/>
        <v>42329.759479166663</v>
      </c>
      <c r="N1418" t="b">
        <v>0</v>
      </c>
      <c r="O1418">
        <v>0</v>
      </c>
      <c r="P1418" t="b">
        <v>0</v>
      </c>
      <c r="Q1418" t="s">
        <v>8287</v>
      </c>
      <c r="R1418">
        <f t="shared" si="111"/>
        <v>0</v>
      </c>
      <c r="S1418" t="e">
        <f t="shared" si="112"/>
        <v>#DIV/0!</v>
      </c>
      <c r="T1418" t="s">
        <v>8321</v>
      </c>
      <c r="U1418" t="s">
        <v>8340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8">
        <f t="shared" si="114"/>
        <v>42231.941828703704</v>
      </c>
      <c r="L1419">
        <f t="shared" si="113"/>
        <v>2015</v>
      </c>
      <c r="M1419" s="8">
        <f t="shared" si="110"/>
        <v>42262.257638888885</v>
      </c>
      <c r="N1419" t="b">
        <v>0</v>
      </c>
      <c r="O1419">
        <v>2</v>
      </c>
      <c r="P1419" t="b">
        <v>0</v>
      </c>
      <c r="Q1419" t="s">
        <v>8287</v>
      </c>
      <c r="R1419">
        <f t="shared" si="111"/>
        <v>1</v>
      </c>
      <c r="S1419">
        <f t="shared" si="112"/>
        <v>27.5</v>
      </c>
      <c r="T1419" t="s">
        <v>8321</v>
      </c>
      <c r="U1419" t="s">
        <v>8340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8">
        <f t="shared" si="114"/>
        <v>42395.248078703698</v>
      </c>
      <c r="L1420">
        <f t="shared" si="113"/>
        <v>2016</v>
      </c>
      <c r="M1420" s="8">
        <f t="shared" si="110"/>
        <v>42425.248078703698</v>
      </c>
      <c r="N1420" t="b">
        <v>0</v>
      </c>
      <c r="O1420">
        <v>1</v>
      </c>
      <c r="P1420" t="b">
        <v>0</v>
      </c>
      <c r="Q1420" t="s">
        <v>8287</v>
      </c>
      <c r="R1420">
        <f t="shared" si="111"/>
        <v>0</v>
      </c>
      <c r="S1420">
        <f t="shared" si="112"/>
        <v>6</v>
      </c>
      <c r="T1420" t="s">
        <v>8321</v>
      </c>
      <c r="U1420" t="s">
        <v>8340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8">
        <f t="shared" si="114"/>
        <v>42622.24790509259</v>
      </c>
      <c r="L1421">
        <f t="shared" si="113"/>
        <v>2016</v>
      </c>
      <c r="M1421" s="8">
        <f t="shared" ref="M1421:M1484" si="115">(I1421/86400)+25569+(-5/24)</f>
        <v>42652.24790509259</v>
      </c>
      <c r="N1421" t="b">
        <v>0</v>
      </c>
      <c r="O1421">
        <v>10</v>
      </c>
      <c r="P1421" t="b">
        <v>0</v>
      </c>
      <c r="Q1421" t="s">
        <v>8287</v>
      </c>
      <c r="R1421">
        <f t="shared" si="111"/>
        <v>7</v>
      </c>
      <c r="S1421">
        <f t="shared" si="112"/>
        <v>44.5</v>
      </c>
      <c r="T1421" t="s">
        <v>8321</v>
      </c>
      <c r="U1421" t="s">
        <v>8340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8">
        <f t="shared" si="114"/>
        <v>42524.459328703706</v>
      </c>
      <c r="L1422">
        <f t="shared" si="113"/>
        <v>2016</v>
      </c>
      <c r="M1422" s="8">
        <f t="shared" si="115"/>
        <v>42549.459328703706</v>
      </c>
      <c r="N1422" t="b">
        <v>0</v>
      </c>
      <c r="O1422">
        <v>3</v>
      </c>
      <c r="P1422" t="b">
        <v>0</v>
      </c>
      <c r="Q1422" t="s">
        <v>8287</v>
      </c>
      <c r="R1422">
        <f t="shared" si="111"/>
        <v>3</v>
      </c>
      <c r="S1422">
        <f t="shared" si="112"/>
        <v>1</v>
      </c>
      <c r="T1422" t="s">
        <v>8321</v>
      </c>
      <c r="U1422" t="s">
        <v>8340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8">
        <f t="shared" si="114"/>
        <v>42013.707280092589</v>
      </c>
      <c r="L1423">
        <f t="shared" si="113"/>
        <v>2015</v>
      </c>
      <c r="M1423" s="8">
        <f t="shared" si="115"/>
        <v>42043.707280092589</v>
      </c>
      <c r="N1423" t="b">
        <v>0</v>
      </c>
      <c r="O1423">
        <v>2</v>
      </c>
      <c r="P1423" t="b">
        <v>0</v>
      </c>
      <c r="Q1423" t="s">
        <v>8287</v>
      </c>
      <c r="R1423">
        <f t="shared" si="111"/>
        <v>0</v>
      </c>
      <c r="S1423">
        <f t="shared" si="112"/>
        <v>100</v>
      </c>
      <c r="T1423" t="s">
        <v>8321</v>
      </c>
      <c r="U1423" t="s">
        <v>8340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8">
        <f t="shared" si="114"/>
        <v>42604.031296296293</v>
      </c>
      <c r="L1424">
        <f t="shared" si="113"/>
        <v>2016</v>
      </c>
      <c r="M1424" s="8">
        <f t="shared" si="115"/>
        <v>42634.031296296293</v>
      </c>
      <c r="N1424" t="b">
        <v>0</v>
      </c>
      <c r="O1424">
        <v>2</v>
      </c>
      <c r="P1424" t="b">
        <v>0</v>
      </c>
      <c r="Q1424" t="s">
        <v>8287</v>
      </c>
      <c r="R1424">
        <f t="shared" si="111"/>
        <v>0</v>
      </c>
      <c r="S1424">
        <f t="shared" si="112"/>
        <v>13</v>
      </c>
      <c r="T1424" t="s">
        <v>8321</v>
      </c>
      <c r="U1424" t="s">
        <v>8340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8">
        <f t="shared" si="114"/>
        <v>42340.151979166665</v>
      </c>
      <c r="L1425">
        <f t="shared" si="113"/>
        <v>2015</v>
      </c>
      <c r="M1425" s="8">
        <f t="shared" si="115"/>
        <v>42370.151979166665</v>
      </c>
      <c r="N1425" t="b">
        <v>0</v>
      </c>
      <c r="O1425">
        <v>1</v>
      </c>
      <c r="P1425" t="b">
        <v>0</v>
      </c>
      <c r="Q1425" t="s">
        <v>8287</v>
      </c>
      <c r="R1425">
        <f t="shared" si="111"/>
        <v>0</v>
      </c>
      <c r="S1425">
        <f t="shared" si="112"/>
        <v>100</v>
      </c>
      <c r="T1425" t="s">
        <v>8321</v>
      </c>
      <c r="U1425" t="s">
        <v>8340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8">
        <f t="shared" si="114"/>
        <v>42676.509282407402</v>
      </c>
      <c r="L1426">
        <f t="shared" si="113"/>
        <v>2016</v>
      </c>
      <c r="M1426" s="8">
        <f t="shared" si="115"/>
        <v>42689.550949074073</v>
      </c>
      <c r="N1426" t="b">
        <v>0</v>
      </c>
      <c r="O1426">
        <v>14</v>
      </c>
      <c r="P1426" t="b">
        <v>0</v>
      </c>
      <c r="Q1426" t="s">
        <v>8287</v>
      </c>
      <c r="R1426">
        <f t="shared" si="111"/>
        <v>20</v>
      </c>
      <c r="S1426">
        <f t="shared" si="112"/>
        <v>109.07142857142857</v>
      </c>
      <c r="T1426" t="s">
        <v>8321</v>
      </c>
      <c r="U1426" t="s">
        <v>8340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8">
        <f t="shared" si="114"/>
        <v>42092.923136574071</v>
      </c>
      <c r="L1427">
        <f t="shared" si="113"/>
        <v>2015</v>
      </c>
      <c r="M1427" s="8">
        <f t="shared" si="115"/>
        <v>42122.923136574071</v>
      </c>
      <c r="N1427" t="b">
        <v>0</v>
      </c>
      <c r="O1427">
        <v>0</v>
      </c>
      <c r="P1427" t="b">
        <v>0</v>
      </c>
      <c r="Q1427" t="s">
        <v>8287</v>
      </c>
      <c r="R1427">
        <f t="shared" si="111"/>
        <v>0</v>
      </c>
      <c r="S1427" t="e">
        <f t="shared" si="112"/>
        <v>#DIV/0!</v>
      </c>
      <c r="T1427" t="s">
        <v>8321</v>
      </c>
      <c r="U1427" t="s">
        <v>8340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8">
        <f t="shared" si="114"/>
        <v>42180.181944444441</v>
      </c>
      <c r="L1428">
        <f t="shared" si="113"/>
        <v>2015</v>
      </c>
      <c r="M1428" s="8">
        <f t="shared" si="115"/>
        <v>42240.181944444441</v>
      </c>
      <c r="N1428" t="b">
        <v>0</v>
      </c>
      <c r="O1428">
        <v>0</v>
      </c>
      <c r="P1428" t="b">
        <v>0</v>
      </c>
      <c r="Q1428" t="s">
        <v>8287</v>
      </c>
      <c r="R1428">
        <f t="shared" si="111"/>
        <v>0</v>
      </c>
      <c r="S1428" t="e">
        <f t="shared" si="112"/>
        <v>#DIV/0!</v>
      </c>
      <c r="T1428" t="s">
        <v>8321</v>
      </c>
      <c r="U1428" t="s">
        <v>8340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8">
        <f t="shared" si="114"/>
        <v>42601.643344907403</v>
      </c>
      <c r="L1429">
        <f t="shared" si="113"/>
        <v>2016</v>
      </c>
      <c r="M1429" s="8">
        <f t="shared" si="115"/>
        <v>42631.643344907403</v>
      </c>
      <c r="N1429" t="b">
        <v>0</v>
      </c>
      <c r="O1429">
        <v>4</v>
      </c>
      <c r="P1429" t="b">
        <v>0</v>
      </c>
      <c r="Q1429" t="s">
        <v>8287</v>
      </c>
      <c r="R1429">
        <f t="shared" si="111"/>
        <v>8</v>
      </c>
      <c r="S1429">
        <f t="shared" si="112"/>
        <v>104.75</v>
      </c>
      <c r="T1429" t="s">
        <v>8321</v>
      </c>
      <c r="U1429" t="s">
        <v>8340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8">
        <f t="shared" si="114"/>
        <v>42432.171493055554</v>
      </c>
      <c r="L1430">
        <f t="shared" si="113"/>
        <v>2016</v>
      </c>
      <c r="M1430" s="8">
        <f t="shared" si="115"/>
        <v>42462.129826388882</v>
      </c>
      <c r="N1430" t="b">
        <v>0</v>
      </c>
      <c r="O1430">
        <v>3</v>
      </c>
      <c r="P1430" t="b">
        <v>0</v>
      </c>
      <c r="Q1430" t="s">
        <v>8287</v>
      </c>
      <c r="R1430">
        <f t="shared" si="111"/>
        <v>5</v>
      </c>
      <c r="S1430">
        <f t="shared" si="112"/>
        <v>15</v>
      </c>
      <c r="T1430" t="s">
        <v>8321</v>
      </c>
      <c r="U1430" t="s">
        <v>8340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8">
        <f t="shared" si="114"/>
        <v>42073.852337962962</v>
      </c>
      <c r="L1431">
        <f t="shared" si="113"/>
        <v>2015</v>
      </c>
      <c r="M1431" s="8">
        <f t="shared" si="115"/>
        <v>42103.852337962962</v>
      </c>
      <c r="N1431" t="b">
        <v>0</v>
      </c>
      <c r="O1431">
        <v>0</v>
      </c>
      <c r="P1431" t="b">
        <v>0</v>
      </c>
      <c r="Q1431" t="s">
        <v>8287</v>
      </c>
      <c r="R1431">
        <f t="shared" si="111"/>
        <v>0</v>
      </c>
      <c r="S1431" t="e">
        <f t="shared" si="112"/>
        <v>#DIV/0!</v>
      </c>
      <c r="T1431" t="s">
        <v>8321</v>
      </c>
      <c r="U1431" t="s">
        <v>8340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8">
        <f t="shared" si="114"/>
        <v>41961.605185185188</v>
      </c>
      <c r="L1432">
        <f t="shared" si="113"/>
        <v>2014</v>
      </c>
      <c r="M1432" s="8">
        <f t="shared" si="115"/>
        <v>41992.605185185188</v>
      </c>
      <c r="N1432" t="b">
        <v>0</v>
      </c>
      <c r="O1432">
        <v>5</v>
      </c>
      <c r="P1432" t="b">
        <v>0</v>
      </c>
      <c r="Q1432" t="s">
        <v>8287</v>
      </c>
      <c r="R1432">
        <f t="shared" si="111"/>
        <v>8</v>
      </c>
      <c r="S1432">
        <f t="shared" si="112"/>
        <v>80.599999999999994</v>
      </c>
      <c r="T1432" t="s">
        <v>8321</v>
      </c>
      <c r="U1432" t="s">
        <v>8340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8">
        <f t="shared" si="114"/>
        <v>42304.002499999995</v>
      </c>
      <c r="L1433">
        <f t="shared" si="113"/>
        <v>2015</v>
      </c>
      <c r="M1433" s="8">
        <f t="shared" si="115"/>
        <v>42334.044166666667</v>
      </c>
      <c r="N1433" t="b">
        <v>0</v>
      </c>
      <c r="O1433">
        <v>47</v>
      </c>
      <c r="P1433" t="b">
        <v>0</v>
      </c>
      <c r="Q1433" t="s">
        <v>8287</v>
      </c>
      <c r="R1433">
        <f t="shared" si="111"/>
        <v>32</v>
      </c>
      <c r="S1433">
        <f t="shared" si="112"/>
        <v>115.55319148936171</v>
      </c>
      <c r="T1433" t="s">
        <v>8321</v>
      </c>
      <c r="U1433" t="s">
        <v>8340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8">
        <f t="shared" si="114"/>
        <v>42175.572083333333</v>
      </c>
      <c r="L1434">
        <f t="shared" si="113"/>
        <v>2015</v>
      </c>
      <c r="M1434" s="8">
        <f t="shared" si="115"/>
        <v>42205.572083333333</v>
      </c>
      <c r="N1434" t="b">
        <v>0</v>
      </c>
      <c r="O1434">
        <v>0</v>
      </c>
      <c r="P1434" t="b">
        <v>0</v>
      </c>
      <c r="Q1434" t="s">
        <v>8287</v>
      </c>
      <c r="R1434">
        <f t="shared" si="111"/>
        <v>0</v>
      </c>
      <c r="S1434" t="e">
        <f t="shared" si="112"/>
        <v>#DIV/0!</v>
      </c>
      <c r="T1434" t="s">
        <v>8321</v>
      </c>
      <c r="U1434" t="s">
        <v>8340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8">
        <f t="shared" si="114"/>
        <v>42673.417534722219</v>
      </c>
      <c r="L1435">
        <f t="shared" si="113"/>
        <v>2016</v>
      </c>
      <c r="M1435" s="8">
        <f t="shared" si="115"/>
        <v>42714.249999999993</v>
      </c>
      <c r="N1435" t="b">
        <v>0</v>
      </c>
      <c r="O1435">
        <v>10</v>
      </c>
      <c r="P1435" t="b">
        <v>0</v>
      </c>
      <c r="Q1435" t="s">
        <v>8287</v>
      </c>
      <c r="R1435">
        <f t="shared" si="111"/>
        <v>7</v>
      </c>
      <c r="S1435">
        <f t="shared" si="112"/>
        <v>80.5</v>
      </c>
      <c r="T1435" t="s">
        <v>8321</v>
      </c>
      <c r="U1435" t="s">
        <v>8340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8">
        <f t="shared" si="114"/>
        <v>42142.558773148143</v>
      </c>
      <c r="L1436">
        <f t="shared" si="113"/>
        <v>2015</v>
      </c>
      <c r="M1436" s="8">
        <f t="shared" si="115"/>
        <v>42163.416666666664</v>
      </c>
      <c r="N1436" t="b">
        <v>0</v>
      </c>
      <c r="O1436">
        <v>11</v>
      </c>
      <c r="P1436" t="b">
        <v>0</v>
      </c>
      <c r="Q1436" t="s">
        <v>8287</v>
      </c>
      <c r="R1436">
        <f t="shared" si="111"/>
        <v>10</v>
      </c>
      <c r="S1436">
        <f t="shared" si="112"/>
        <v>744.5454545454545</v>
      </c>
      <c r="T1436" t="s">
        <v>8321</v>
      </c>
      <c r="U1436" t="s">
        <v>8340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8">
        <f t="shared" si="114"/>
        <v>42258.57199074074</v>
      </c>
      <c r="L1437">
        <f t="shared" si="113"/>
        <v>2015</v>
      </c>
      <c r="M1437" s="8">
        <f t="shared" si="115"/>
        <v>42288.57199074074</v>
      </c>
      <c r="N1437" t="b">
        <v>0</v>
      </c>
      <c r="O1437">
        <v>2</v>
      </c>
      <c r="P1437" t="b">
        <v>0</v>
      </c>
      <c r="Q1437" t="s">
        <v>8287</v>
      </c>
      <c r="R1437">
        <f t="shared" si="111"/>
        <v>0</v>
      </c>
      <c r="S1437">
        <f t="shared" si="112"/>
        <v>7.5</v>
      </c>
      <c r="T1437" t="s">
        <v>8321</v>
      </c>
      <c r="U1437" t="s">
        <v>8340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8">
        <f t="shared" si="114"/>
        <v>42391.141863425924</v>
      </c>
      <c r="L1438">
        <f t="shared" si="113"/>
        <v>2016</v>
      </c>
      <c r="M1438" s="8">
        <f t="shared" si="115"/>
        <v>42421.141863425924</v>
      </c>
      <c r="N1438" t="b">
        <v>0</v>
      </c>
      <c r="O1438">
        <v>2</v>
      </c>
      <c r="P1438" t="b">
        <v>0</v>
      </c>
      <c r="Q1438" t="s">
        <v>8287</v>
      </c>
      <c r="R1438">
        <f t="shared" si="111"/>
        <v>1</v>
      </c>
      <c r="S1438">
        <f t="shared" si="112"/>
        <v>38.5</v>
      </c>
      <c r="T1438" t="s">
        <v>8321</v>
      </c>
      <c r="U1438" t="s">
        <v>8340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8">
        <f t="shared" si="114"/>
        <v>41796.32336805555</v>
      </c>
      <c r="L1439">
        <f t="shared" si="113"/>
        <v>2014</v>
      </c>
      <c r="M1439" s="8">
        <f t="shared" si="115"/>
        <v>41832.999305555553</v>
      </c>
      <c r="N1439" t="b">
        <v>0</v>
      </c>
      <c r="O1439">
        <v>22</v>
      </c>
      <c r="P1439" t="b">
        <v>0</v>
      </c>
      <c r="Q1439" t="s">
        <v>8287</v>
      </c>
      <c r="R1439">
        <f t="shared" si="111"/>
        <v>27</v>
      </c>
      <c r="S1439">
        <f t="shared" si="112"/>
        <v>36.68181818181818</v>
      </c>
      <c r="T1439" t="s">
        <v>8321</v>
      </c>
      <c r="U1439" t="s">
        <v>8340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8">
        <f t="shared" si="114"/>
        <v>42457.663182870368</v>
      </c>
      <c r="L1440">
        <f t="shared" si="113"/>
        <v>2016</v>
      </c>
      <c r="M1440" s="8">
        <f t="shared" si="115"/>
        <v>42487.371527777774</v>
      </c>
      <c r="N1440" t="b">
        <v>0</v>
      </c>
      <c r="O1440">
        <v>8</v>
      </c>
      <c r="P1440" t="b">
        <v>0</v>
      </c>
      <c r="Q1440" t="s">
        <v>8287</v>
      </c>
      <c r="R1440">
        <f t="shared" si="111"/>
        <v>3</v>
      </c>
      <c r="S1440">
        <f t="shared" si="112"/>
        <v>75</v>
      </c>
      <c r="T1440" t="s">
        <v>8321</v>
      </c>
      <c r="U1440" t="s">
        <v>8340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8">
        <f t="shared" si="114"/>
        <v>42040.621539351851</v>
      </c>
      <c r="L1441">
        <f t="shared" si="113"/>
        <v>2015</v>
      </c>
      <c r="M1441" s="8">
        <f t="shared" si="115"/>
        <v>42070.621539351851</v>
      </c>
      <c r="N1441" t="b">
        <v>0</v>
      </c>
      <c r="O1441">
        <v>6</v>
      </c>
      <c r="P1441" t="b">
        <v>0</v>
      </c>
      <c r="Q1441" t="s">
        <v>8287</v>
      </c>
      <c r="R1441">
        <f t="shared" si="111"/>
        <v>7</v>
      </c>
      <c r="S1441">
        <f t="shared" si="112"/>
        <v>30</v>
      </c>
      <c r="T1441" t="s">
        <v>8321</v>
      </c>
      <c r="U1441" t="s">
        <v>8340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8">
        <f t="shared" si="114"/>
        <v>42486.540081018517</v>
      </c>
      <c r="L1442">
        <f t="shared" si="113"/>
        <v>2016</v>
      </c>
      <c r="M1442" s="8">
        <f t="shared" si="115"/>
        <v>42516.540081018517</v>
      </c>
      <c r="N1442" t="b">
        <v>0</v>
      </c>
      <c r="O1442">
        <v>1</v>
      </c>
      <c r="P1442" t="b">
        <v>0</v>
      </c>
      <c r="Q1442" t="s">
        <v>8287</v>
      </c>
      <c r="R1442">
        <f t="shared" si="111"/>
        <v>0</v>
      </c>
      <c r="S1442">
        <f t="shared" si="112"/>
        <v>1</v>
      </c>
      <c r="T1442" t="s">
        <v>8321</v>
      </c>
      <c r="U1442" t="s">
        <v>8340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8">
        <f t="shared" si="114"/>
        <v>42198.557511574072</v>
      </c>
      <c r="L1443">
        <f t="shared" si="113"/>
        <v>2015</v>
      </c>
      <c r="M1443" s="8">
        <f t="shared" si="115"/>
        <v>42258.557511574072</v>
      </c>
      <c r="N1443" t="b">
        <v>0</v>
      </c>
      <c r="O1443">
        <v>3</v>
      </c>
      <c r="P1443" t="b">
        <v>0</v>
      </c>
      <c r="Q1443" t="s">
        <v>8287</v>
      </c>
      <c r="R1443">
        <f t="shared" si="111"/>
        <v>1</v>
      </c>
      <c r="S1443">
        <f t="shared" si="112"/>
        <v>673.33333333333337</v>
      </c>
      <c r="T1443" t="s">
        <v>8321</v>
      </c>
      <c r="U1443" t="s">
        <v>8340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8">
        <f t="shared" si="114"/>
        <v>42485.437013888884</v>
      </c>
      <c r="L1444">
        <f t="shared" si="113"/>
        <v>2016</v>
      </c>
      <c r="M1444" s="8">
        <f t="shared" si="115"/>
        <v>42515.437013888884</v>
      </c>
      <c r="N1444" t="b">
        <v>0</v>
      </c>
      <c r="O1444">
        <v>0</v>
      </c>
      <c r="P1444" t="b">
        <v>0</v>
      </c>
      <c r="Q1444" t="s">
        <v>8287</v>
      </c>
      <c r="R1444">
        <f t="shared" si="111"/>
        <v>0</v>
      </c>
      <c r="S1444" t="e">
        <f t="shared" si="112"/>
        <v>#DIV/0!</v>
      </c>
      <c r="T1444" t="s">
        <v>8321</v>
      </c>
      <c r="U1444" t="s">
        <v>8340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8">
        <f t="shared" si="114"/>
        <v>42707.71769675926</v>
      </c>
      <c r="L1445">
        <f t="shared" si="113"/>
        <v>2016</v>
      </c>
      <c r="M1445" s="8">
        <f t="shared" si="115"/>
        <v>42737.71769675926</v>
      </c>
      <c r="N1445" t="b">
        <v>0</v>
      </c>
      <c r="O1445">
        <v>0</v>
      </c>
      <c r="P1445" t="b">
        <v>0</v>
      </c>
      <c r="Q1445" t="s">
        <v>8287</v>
      </c>
      <c r="R1445">
        <f t="shared" si="111"/>
        <v>0</v>
      </c>
      <c r="S1445" t="e">
        <f t="shared" si="112"/>
        <v>#DIV/0!</v>
      </c>
      <c r="T1445" t="s">
        <v>8321</v>
      </c>
      <c r="U1445" t="s">
        <v>8340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8">
        <f t="shared" si="114"/>
        <v>42199.665069444447</v>
      </c>
      <c r="L1446">
        <f t="shared" si="113"/>
        <v>2015</v>
      </c>
      <c r="M1446" s="8">
        <f t="shared" si="115"/>
        <v>42259.665069444447</v>
      </c>
      <c r="N1446" t="b">
        <v>0</v>
      </c>
      <c r="O1446">
        <v>0</v>
      </c>
      <c r="P1446" t="b">
        <v>0</v>
      </c>
      <c r="Q1446" t="s">
        <v>8287</v>
      </c>
      <c r="R1446">
        <f t="shared" si="111"/>
        <v>0</v>
      </c>
      <c r="S1446" t="e">
        <f t="shared" si="112"/>
        <v>#DIV/0!</v>
      </c>
      <c r="T1446" t="s">
        <v>8321</v>
      </c>
      <c r="U1446" t="s">
        <v>8340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8">
        <f t="shared" si="114"/>
        <v>42139.333969907406</v>
      </c>
      <c r="L1447">
        <f t="shared" si="113"/>
        <v>2015</v>
      </c>
      <c r="M1447" s="8">
        <f t="shared" si="115"/>
        <v>42169.333969907406</v>
      </c>
      <c r="N1447" t="b">
        <v>0</v>
      </c>
      <c r="O1447">
        <v>0</v>
      </c>
      <c r="P1447" t="b">
        <v>0</v>
      </c>
      <c r="Q1447" t="s">
        <v>8287</v>
      </c>
      <c r="R1447">
        <f t="shared" si="111"/>
        <v>0</v>
      </c>
      <c r="S1447" t="e">
        <f t="shared" si="112"/>
        <v>#DIV/0!</v>
      </c>
      <c r="T1447" t="s">
        <v>8321</v>
      </c>
      <c r="U1447" t="s">
        <v>8340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8">
        <f t="shared" si="114"/>
        <v>42461.239328703705</v>
      </c>
      <c r="L1448">
        <f t="shared" si="113"/>
        <v>2016</v>
      </c>
      <c r="M1448" s="8">
        <f t="shared" si="115"/>
        <v>42481.239328703705</v>
      </c>
      <c r="N1448" t="b">
        <v>0</v>
      </c>
      <c r="O1448">
        <v>0</v>
      </c>
      <c r="P1448" t="b">
        <v>0</v>
      </c>
      <c r="Q1448" t="s">
        <v>8287</v>
      </c>
      <c r="R1448">
        <f t="shared" si="111"/>
        <v>0</v>
      </c>
      <c r="S1448" t="e">
        <f t="shared" si="112"/>
        <v>#DIV/0!</v>
      </c>
      <c r="T1448" t="s">
        <v>8321</v>
      </c>
      <c r="U1448" t="s">
        <v>8340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8">
        <f t="shared" si="114"/>
        <v>42529.52238425926</v>
      </c>
      <c r="L1449">
        <f t="shared" si="113"/>
        <v>2016</v>
      </c>
      <c r="M1449" s="8">
        <f t="shared" si="115"/>
        <v>42559.52238425926</v>
      </c>
      <c r="N1449" t="b">
        <v>0</v>
      </c>
      <c r="O1449">
        <v>3</v>
      </c>
      <c r="P1449" t="b">
        <v>0</v>
      </c>
      <c r="Q1449" t="s">
        <v>8287</v>
      </c>
      <c r="R1449">
        <f t="shared" si="111"/>
        <v>0</v>
      </c>
      <c r="S1449">
        <f t="shared" si="112"/>
        <v>25</v>
      </c>
      <c r="T1449" t="s">
        <v>8321</v>
      </c>
      <c r="U1449" t="s">
        <v>8340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8">
        <f t="shared" si="114"/>
        <v>42115.728217592587</v>
      </c>
      <c r="L1450">
        <f t="shared" si="113"/>
        <v>2015</v>
      </c>
      <c r="M1450" s="8">
        <f t="shared" si="115"/>
        <v>42146.017361111109</v>
      </c>
      <c r="N1450" t="b">
        <v>0</v>
      </c>
      <c r="O1450">
        <v>0</v>
      </c>
      <c r="P1450" t="b">
        <v>0</v>
      </c>
      <c r="Q1450" t="s">
        <v>8287</v>
      </c>
      <c r="R1450">
        <f t="shared" si="111"/>
        <v>0</v>
      </c>
      <c r="S1450" t="e">
        <f t="shared" si="112"/>
        <v>#DIV/0!</v>
      </c>
      <c r="T1450" t="s">
        <v>8321</v>
      </c>
      <c r="U1450" t="s">
        <v>8340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8">
        <f t="shared" si="114"/>
        <v>42086.603067129625</v>
      </c>
      <c r="L1451">
        <f t="shared" si="113"/>
        <v>2015</v>
      </c>
      <c r="M1451" s="8">
        <f t="shared" si="115"/>
        <v>42134.603067129625</v>
      </c>
      <c r="N1451" t="b">
        <v>0</v>
      </c>
      <c r="O1451">
        <v>0</v>
      </c>
      <c r="P1451" t="b">
        <v>0</v>
      </c>
      <c r="Q1451" t="s">
        <v>8287</v>
      </c>
      <c r="R1451">
        <f t="shared" si="111"/>
        <v>0</v>
      </c>
      <c r="S1451" t="e">
        <f t="shared" si="112"/>
        <v>#DIV/0!</v>
      </c>
      <c r="T1451" t="s">
        <v>8321</v>
      </c>
      <c r="U1451" t="s">
        <v>8340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8">
        <f t="shared" si="114"/>
        <v>42389.962928240733</v>
      </c>
      <c r="L1452">
        <f t="shared" si="113"/>
        <v>2016</v>
      </c>
      <c r="M1452" s="8">
        <f t="shared" si="115"/>
        <v>42419.962928240733</v>
      </c>
      <c r="N1452" t="b">
        <v>0</v>
      </c>
      <c r="O1452">
        <v>1</v>
      </c>
      <c r="P1452" t="b">
        <v>0</v>
      </c>
      <c r="Q1452" t="s">
        <v>8287</v>
      </c>
      <c r="R1452">
        <f t="shared" si="111"/>
        <v>0</v>
      </c>
      <c r="S1452">
        <f t="shared" si="112"/>
        <v>1</v>
      </c>
      <c r="T1452" t="s">
        <v>8321</v>
      </c>
      <c r="U1452" t="s">
        <v>8340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8">
        <f t="shared" si="114"/>
        <v>41931.75068287037</v>
      </c>
      <c r="L1453">
        <f t="shared" si="113"/>
        <v>2014</v>
      </c>
      <c r="M1453" s="8">
        <f t="shared" si="115"/>
        <v>41961.792349537034</v>
      </c>
      <c r="N1453" t="b">
        <v>0</v>
      </c>
      <c r="O1453">
        <v>2</v>
      </c>
      <c r="P1453" t="b">
        <v>0</v>
      </c>
      <c r="Q1453" t="s">
        <v>8287</v>
      </c>
      <c r="R1453">
        <f t="shared" si="111"/>
        <v>0</v>
      </c>
      <c r="S1453">
        <f t="shared" si="112"/>
        <v>1</v>
      </c>
      <c r="T1453" t="s">
        <v>8321</v>
      </c>
      <c r="U1453" t="s">
        <v>8340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8">
        <f t="shared" si="114"/>
        <v>41818.494942129626</v>
      </c>
      <c r="L1454">
        <f t="shared" si="113"/>
        <v>2014</v>
      </c>
      <c r="M1454" s="8">
        <f t="shared" si="115"/>
        <v>41848.494942129626</v>
      </c>
      <c r="N1454" t="b">
        <v>0</v>
      </c>
      <c r="O1454">
        <v>0</v>
      </c>
      <c r="P1454" t="b">
        <v>0</v>
      </c>
      <c r="Q1454" t="s">
        <v>8287</v>
      </c>
      <c r="R1454">
        <f t="shared" si="111"/>
        <v>0</v>
      </c>
      <c r="S1454" t="e">
        <f t="shared" si="112"/>
        <v>#DIV/0!</v>
      </c>
      <c r="T1454" t="s">
        <v>8321</v>
      </c>
      <c r="U1454" t="s">
        <v>8340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8">
        <f t="shared" si="114"/>
        <v>42795.487812499996</v>
      </c>
      <c r="L1455">
        <f t="shared" si="113"/>
        <v>2017</v>
      </c>
      <c r="M1455" s="8">
        <f t="shared" si="115"/>
        <v>42840.446145833332</v>
      </c>
      <c r="N1455" t="b">
        <v>0</v>
      </c>
      <c r="O1455">
        <v>0</v>
      </c>
      <c r="P1455" t="b">
        <v>0</v>
      </c>
      <c r="Q1455" t="s">
        <v>8287</v>
      </c>
      <c r="R1455">
        <f t="shared" si="111"/>
        <v>0</v>
      </c>
      <c r="S1455" t="e">
        <f t="shared" si="112"/>
        <v>#DIV/0!</v>
      </c>
      <c r="T1455" t="s">
        <v>8321</v>
      </c>
      <c r="U1455" t="s">
        <v>8340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8">
        <f t="shared" si="114"/>
        <v>42463.658333333333</v>
      </c>
      <c r="L1456">
        <f t="shared" si="113"/>
        <v>2016</v>
      </c>
      <c r="M1456" s="8">
        <f t="shared" si="115"/>
        <v>42484.707638888889</v>
      </c>
      <c r="N1456" t="b">
        <v>0</v>
      </c>
      <c r="O1456">
        <v>1</v>
      </c>
      <c r="P1456" t="b">
        <v>0</v>
      </c>
      <c r="Q1456" t="s">
        <v>8287</v>
      </c>
      <c r="R1456">
        <f t="shared" si="111"/>
        <v>1</v>
      </c>
      <c r="S1456">
        <f t="shared" si="112"/>
        <v>15</v>
      </c>
      <c r="T1456" t="s">
        <v>8321</v>
      </c>
      <c r="U1456" t="s">
        <v>8340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8">
        <f t="shared" si="114"/>
        <v>41832.46435185185</v>
      </c>
      <c r="L1457">
        <f t="shared" si="113"/>
        <v>2014</v>
      </c>
      <c r="M1457" s="8">
        <f t="shared" si="115"/>
        <v>41887.360416666663</v>
      </c>
      <c r="N1457" t="b">
        <v>0</v>
      </c>
      <c r="O1457">
        <v>7</v>
      </c>
      <c r="P1457" t="b">
        <v>0</v>
      </c>
      <c r="Q1457" t="s">
        <v>8287</v>
      </c>
      <c r="R1457">
        <f t="shared" si="111"/>
        <v>11</v>
      </c>
      <c r="S1457">
        <f t="shared" si="112"/>
        <v>225</v>
      </c>
      <c r="T1457" t="s">
        <v>8321</v>
      </c>
      <c r="U1457" t="s">
        <v>8340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8">
        <f t="shared" si="114"/>
        <v>42708.460243055553</v>
      </c>
      <c r="L1458">
        <f t="shared" si="113"/>
        <v>2016</v>
      </c>
      <c r="M1458" s="8">
        <f t="shared" si="115"/>
        <v>42738.460243055553</v>
      </c>
      <c r="N1458" t="b">
        <v>0</v>
      </c>
      <c r="O1458">
        <v>3</v>
      </c>
      <c r="P1458" t="b">
        <v>0</v>
      </c>
      <c r="Q1458" t="s">
        <v>8287</v>
      </c>
      <c r="R1458">
        <f t="shared" si="111"/>
        <v>3</v>
      </c>
      <c r="S1458">
        <f t="shared" si="112"/>
        <v>48.333333333333336</v>
      </c>
      <c r="T1458" t="s">
        <v>8321</v>
      </c>
      <c r="U1458" t="s">
        <v>8340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8">
        <f t="shared" si="114"/>
        <v>42289.688009259255</v>
      </c>
      <c r="L1459">
        <f t="shared" si="113"/>
        <v>2015</v>
      </c>
      <c r="M1459" s="8">
        <f t="shared" si="115"/>
        <v>42319.729675925926</v>
      </c>
      <c r="N1459" t="b">
        <v>0</v>
      </c>
      <c r="O1459">
        <v>0</v>
      </c>
      <c r="P1459" t="b">
        <v>0</v>
      </c>
      <c r="Q1459" t="s">
        <v>8287</v>
      </c>
      <c r="R1459">
        <f t="shared" si="111"/>
        <v>0</v>
      </c>
      <c r="S1459" t="e">
        <f t="shared" si="112"/>
        <v>#DIV/0!</v>
      </c>
      <c r="T1459" t="s">
        <v>8321</v>
      </c>
      <c r="U1459" t="s">
        <v>8340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8">
        <f t="shared" si="114"/>
        <v>41831.49722222222</v>
      </c>
      <c r="L1460">
        <f t="shared" si="113"/>
        <v>2014</v>
      </c>
      <c r="M1460" s="8">
        <f t="shared" si="115"/>
        <v>41861.958333333328</v>
      </c>
      <c r="N1460" t="b">
        <v>0</v>
      </c>
      <c r="O1460">
        <v>0</v>
      </c>
      <c r="P1460" t="b">
        <v>0</v>
      </c>
      <c r="Q1460" t="s">
        <v>8287</v>
      </c>
      <c r="R1460">
        <f t="shared" si="111"/>
        <v>0</v>
      </c>
      <c r="S1460" t="e">
        <f t="shared" si="112"/>
        <v>#DIV/0!</v>
      </c>
      <c r="T1460" t="s">
        <v>8321</v>
      </c>
      <c r="U1460" t="s">
        <v>8340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8">
        <f t="shared" si="114"/>
        <v>42311.996481481481</v>
      </c>
      <c r="L1461">
        <f t="shared" si="113"/>
        <v>2015</v>
      </c>
      <c r="M1461" s="8">
        <f t="shared" si="115"/>
        <v>42340.517361111109</v>
      </c>
      <c r="N1461" t="b">
        <v>0</v>
      </c>
      <c r="O1461">
        <v>0</v>
      </c>
      <c r="P1461" t="b">
        <v>0</v>
      </c>
      <c r="Q1461" t="s">
        <v>8287</v>
      </c>
      <c r="R1461">
        <f t="shared" si="111"/>
        <v>0</v>
      </c>
      <c r="S1461" t="e">
        <f t="shared" si="112"/>
        <v>#DIV/0!</v>
      </c>
      <c r="T1461" t="s">
        <v>8321</v>
      </c>
      <c r="U1461" t="s">
        <v>8340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8">
        <f t="shared" si="114"/>
        <v>41915.688634259255</v>
      </c>
      <c r="L1462">
        <f t="shared" si="113"/>
        <v>2014</v>
      </c>
      <c r="M1462" s="8">
        <f t="shared" si="115"/>
        <v>41973.781249999993</v>
      </c>
      <c r="N1462" t="b">
        <v>0</v>
      </c>
      <c r="O1462">
        <v>0</v>
      </c>
      <c r="P1462" t="b">
        <v>0</v>
      </c>
      <c r="Q1462" t="s">
        <v>8287</v>
      </c>
      <c r="R1462">
        <f t="shared" si="111"/>
        <v>0</v>
      </c>
      <c r="S1462" t="e">
        <f t="shared" si="112"/>
        <v>#DIV/0!</v>
      </c>
      <c r="T1462" t="s">
        <v>8321</v>
      </c>
      <c r="U1462" t="s">
        <v>8340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8">
        <f t="shared" si="114"/>
        <v>41899.436967592592</v>
      </c>
      <c r="L1463">
        <f t="shared" si="113"/>
        <v>2014</v>
      </c>
      <c r="M1463" s="8">
        <f t="shared" si="115"/>
        <v>41932.791666666664</v>
      </c>
      <c r="N1463" t="b">
        <v>1</v>
      </c>
      <c r="O1463">
        <v>340</v>
      </c>
      <c r="P1463" t="b">
        <v>1</v>
      </c>
      <c r="Q1463" t="s">
        <v>8288</v>
      </c>
      <c r="R1463">
        <f t="shared" si="111"/>
        <v>101</v>
      </c>
      <c r="S1463">
        <f t="shared" si="112"/>
        <v>44.66673529411765</v>
      </c>
      <c r="T1463" t="s">
        <v>8321</v>
      </c>
      <c r="U1463" t="s">
        <v>8341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8">
        <f t="shared" si="114"/>
        <v>41344.454525462963</v>
      </c>
      <c r="L1464">
        <f t="shared" si="113"/>
        <v>2013</v>
      </c>
      <c r="M1464" s="8">
        <f t="shared" si="115"/>
        <v>41374.454525462963</v>
      </c>
      <c r="N1464" t="b">
        <v>1</v>
      </c>
      <c r="O1464">
        <v>150</v>
      </c>
      <c r="P1464" t="b">
        <v>1</v>
      </c>
      <c r="Q1464" t="s">
        <v>8288</v>
      </c>
      <c r="R1464">
        <f t="shared" si="111"/>
        <v>109</v>
      </c>
      <c r="S1464">
        <f t="shared" si="112"/>
        <v>28.937999999999999</v>
      </c>
      <c r="T1464" t="s">
        <v>8321</v>
      </c>
      <c r="U1464" t="s">
        <v>8341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8">
        <f t="shared" si="114"/>
        <v>41326.702986111108</v>
      </c>
      <c r="L1465">
        <f t="shared" si="113"/>
        <v>2013</v>
      </c>
      <c r="M1465" s="8">
        <f t="shared" si="115"/>
        <v>41371.661319444444</v>
      </c>
      <c r="N1465" t="b">
        <v>1</v>
      </c>
      <c r="O1465">
        <v>25</v>
      </c>
      <c r="P1465" t="b">
        <v>1</v>
      </c>
      <c r="Q1465" t="s">
        <v>8288</v>
      </c>
      <c r="R1465">
        <f t="shared" si="111"/>
        <v>148</v>
      </c>
      <c r="S1465">
        <f t="shared" si="112"/>
        <v>35.44</v>
      </c>
      <c r="T1465" t="s">
        <v>8321</v>
      </c>
      <c r="U1465" t="s">
        <v>8341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8">
        <f t="shared" si="114"/>
        <v>41291.453217592592</v>
      </c>
      <c r="L1466">
        <f t="shared" si="113"/>
        <v>2013</v>
      </c>
      <c r="M1466" s="8">
        <f t="shared" si="115"/>
        <v>41321.453217592592</v>
      </c>
      <c r="N1466" t="b">
        <v>1</v>
      </c>
      <c r="O1466">
        <v>234</v>
      </c>
      <c r="P1466" t="b">
        <v>1</v>
      </c>
      <c r="Q1466" t="s">
        <v>8288</v>
      </c>
      <c r="R1466">
        <f t="shared" si="111"/>
        <v>163</v>
      </c>
      <c r="S1466">
        <f t="shared" si="112"/>
        <v>34.871794871794869</v>
      </c>
      <c r="T1466" t="s">
        <v>8321</v>
      </c>
      <c r="U1466" t="s">
        <v>8341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8">
        <f t="shared" si="114"/>
        <v>40959.526064814811</v>
      </c>
      <c r="L1467">
        <f t="shared" si="113"/>
        <v>2012</v>
      </c>
      <c r="M1467" s="8">
        <f t="shared" si="115"/>
        <v>40989.916666666664</v>
      </c>
      <c r="N1467" t="b">
        <v>1</v>
      </c>
      <c r="O1467">
        <v>2602</v>
      </c>
      <c r="P1467" t="b">
        <v>1</v>
      </c>
      <c r="Q1467" t="s">
        <v>8288</v>
      </c>
      <c r="R1467">
        <f t="shared" si="111"/>
        <v>456</v>
      </c>
      <c r="S1467">
        <f t="shared" si="112"/>
        <v>52.622732513451197</v>
      </c>
      <c r="T1467" t="s">
        <v>8321</v>
      </c>
      <c r="U1467" t="s">
        <v>8341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8">
        <f t="shared" si="114"/>
        <v>42339.963726851849</v>
      </c>
      <c r="L1468">
        <f t="shared" si="113"/>
        <v>2015</v>
      </c>
      <c r="M1468" s="8">
        <f t="shared" si="115"/>
        <v>42380.999999999993</v>
      </c>
      <c r="N1468" t="b">
        <v>1</v>
      </c>
      <c r="O1468">
        <v>248</v>
      </c>
      <c r="P1468" t="b">
        <v>1</v>
      </c>
      <c r="Q1468" t="s">
        <v>8288</v>
      </c>
      <c r="R1468">
        <f t="shared" si="111"/>
        <v>108</v>
      </c>
      <c r="S1468">
        <f t="shared" si="112"/>
        <v>69.598266129032254</v>
      </c>
      <c r="T1468" t="s">
        <v>8321</v>
      </c>
      <c r="U1468" t="s">
        <v>8341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8">
        <f t="shared" si="114"/>
        <v>40933.593576388885</v>
      </c>
      <c r="L1469">
        <f t="shared" si="113"/>
        <v>2012</v>
      </c>
      <c r="M1469" s="8">
        <f t="shared" si="115"/>
        <v>40993.55190972222</v>
      </c>
      <c r="N1469" t="b">
        <v>1</v>
      </c>
      <c r="O1469">
        <v>600</v>
      </c>
      <c r="P1469" t="b">
        <v>1</v>
      </c>
      <c r="Q1469" t="s">
        <v>8288</v>
      </c>
      <c r="R1469">
        <f t="shared" si="111"/>
        <v>115</v>
      </c>
      <c r="S1469">
        <f t="shared" si="112"/>
        <v>76.72</v>
      </c>
      <c r="T1469" t="s">
        <v>8321</v>
      </c>
      <c r="U1469" t="s">
        <v>8341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8">
        <f t="shared" si="114"/>
        <v>40645.806122685179</v>
      </c>
      <c r="L1470">
        <f t="shared" si="113"/>
        <v>2011</v>
      </c>
      <c r="M1470" s="8">
        <f t="shared" si="115"/>
        <v>40705.806122685179</v>
      </c>
      <c r="N1470" t="b">
        <v>1</v>
      </c>
      <c r="O1470">
        <v>293</v>
      </c>
      <c r="P1470" t="b">
        <v>1</v>
      </c>
      <c r="Q1470" t="s">
        <v>8288</v>
      </c>
      <c r="R1470">
        <f t="shared" si="111"/>
        <v>102</v>
      </c>
      <c r="S1470">
        <f t="shared" si="112"/>
        <v>33.191126279863482</v>
      </c>
      <c r="T1470" t="s">
        <v>8321</v>
      </c>
      <c r="U1470" t="s">
        <v>8341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8">
        <f t="shared" si="114"/>
        <v>41290.390150462961</v>
      </c>
      <c r="L1471">
        <f t="shared" si="113"/>
        <v>2013</v>
      </c>
      <c r="M1471" s="8">
        <f t="shared" si="115"/>
        <v>41320.390150462961</v>
      </c>
      <c r="N1471" t="b">
        <v>1</v>
      </c>
      <c r="O1471">
        <v>321</v>
      </c>
      <c r="P1471" t="b">
        <v>1</v>
      </c>
      <c r="Q1471" t="s">
        <v>8288</v>
      </c>
      <c r="R1471">
        <f t="shared" si="111"/>
        <v>108</v>
      </c>
      <c r="S1471">
        <f t="shared" si="112"/>
        <v>149.46417445482865</v>
      </c>
      <c r="T1471" t="s">
        <v>8321</v>
      </c>
      <c r="U1471" t="s">
        <v>8341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8">
        <f t="shared" si="114"/>
        <v>41250.618784722217</v>
      </c>
      <c r="L1472">
        <f t="shared" si="113"/>
        <v>2012</v>
      </c>
      <c r="M1472" s="8">
        <f t="shared" si="115"/>
        <v>41271.618784722217</v>
      </c>
      <c r="N1472" t="b">
        <v>1</v>
      </c>
      <c r="O1472">
        <v>81</v>
      </c>
      <c r="P1472" t="b">
        <v>1</v>
      </c>
      <c r="Q1472" t="s">
        <v>8288</v>
      </c>
      <c r="R1472">
        <f t="shared" si="111"/>
        <v>125</v>
      </c>
      <c r="S1472">
        <f t="shared" si="112"/>
        <v>23.172839506172838</v>
      </c>
      <c r="T1472" t="s">
        <v>8321</v>
      </c>
      <c r="U1472" t="s">
        <v>8341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8">
        <f t="shared" si="114"/>
        <v>42073.749236111107</v>
      </c>
      <c r="L1473">
        <f t="shared" si="113"/>
        <v>2015</v>
      </c>
      <c r="M1473" s="8">
        <f t="shared" si="115"/>
        <v>42103.749236111107</v>
      </c>
      <c r="N1473" t="b">
        <v>1</v>
      </c>
      <c r="O1473">
        <v>343</v>
      </c>
      <c r="P1473" t="b">
        <v>1</v>
      </c>
      <c r="Q1473" t="s">
        <v>8288</v>
      </c>
      <c r="R1473">
        <f t="shared" si="111"/>
        <v>104</v>
      </c>
      <c r="S1473">
        <f t="shared" si="112"/>
        <v>96.877551020408163</v>
      </c>
      <c r="T1473" t="s">
        <v>8321</v>
      </c>
      <c r="U1473" t="s">
        <v>8341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8">
        <f t="shared" si="114"/>
        <v>41533.33452546296</v>
      </c>
      <c r="L1474">
        <f t="shared" si="113"/>
        <v>2013</v>
      </c>
      <c r="M1474" s="8">
        <f t="shared" si="115"/>
        <v>41563.33452546296</v>
      </c>
      <c r="N1474" t="b">
        <v>1</v>
      </c>
      <c r="O1474">
        <v>336</v>
      </c>
      <c r="P1474" t="b">
        <v>1</v>
      </c>
      <c r="Q1474" t="s">
        <v>8288</v>
      </c>
      <c r="R1474">
        <f t="shared" ref="R1474:R1537" si="116">ROUND(E1474/D1474*100,0)</f>
        <v>139</v>
      </c>
      <c r="S1474">
        <f t="shared" ref="S1474:S1537" si="117">E1474/O1474</f>
        <v>103.20238095238095</v>
      </c>
      <c r="T1474" t="s">
        <v>8321</v>
      </c>
      <c r="U1474" t="s">
        <v>8341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8">
        <f t="shared" si="114"/>
        <v>40939.771284722221</v>
      </c>
      <c r="L1475">
        <f t="shared" ref="L1475:L1538" si="118">YEAR(K1475)</f>
        <v>2012</v>
      </c>
      <c r="M1475" s="8">
        <f t="shared" si="115"/>
        <v>40969.771284722221</v>
      </c>
      <c r="N1475" t="b">
        <v>1</v>
      </c>
      <c r="O1475">
        <v>47</v>
      </c>
      <c r="P1475" t="b">
        <v>1</v>
      </c>
      <c r="Q1475" t="s">
        <v>8288</v>
      </c>
      <c r="R1475">
        <f t="shared" si="116"/>
        <v>121</v>
      </c>
      <c r="S1475">
        <f t="shared" si="117"/>
        <v>38.462553191489363</v>
      </c>
      <c r="T1475" t="s">
        <v>8321</v>
      </c>
      <c r="U1475" t="s">
        <v>8341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8">
        <f t="shared" si="114"/>
        <v>41500.519583333335</v>
      </c>
      <c r="L1476">
        <f t="shared" si="118"/>
        <v>2013</v>
      </c>
      <c r="M1476" s="8">
        <f t="shared" si="115"/>
        <v>41530.519583333335</v>
      </c>
      <c r="N1476" t="b">
        <v>1</v>
      </c>
      <c r="O1476">
        <v>76</v>
      </c>
      <c r="P1476" t="b">
        <v>1</v>
      </c>
      <c r="Q1476" t="s">
        <v>8288</v>
      </c>
      <c r="R1476">
        <f t="shared" si="116"/>
        <v>112</v>
      </c>
      <c r="S1476">
        <f t="shared" si="117"/>
        <v>44.315789473684212</v>
      </c>
      <c r="T1476" t="s">
        <v>8321</v>
      </c>
      <c r="U1476" t="s">
        <v>8341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8">
        <f t="shared" ref="K1477:K1540" si="119">(J1477/86400)+25569+(-5/24)</f>
        <v>41960.514618055553</v>
      </c>
      <c r="L1477">
        <f t="shared" si="118"/>
        <v>2014</v>
      </c>
      <c r="M1477" s="8">
        <f t="shared" si="115"/>
        <v>41992.999305555553</v>
      </c>
      <c r="N1477" t="b">
        <v>1</v>
      </c>
      <c r="O1477">
        <v>441</v>
      </c>
      <c r="P1477" t="b">
        <v>1</v>
      </c>
      <c r="Q1477" t="s">
        <v>8288</v>
      </c>
      <c r="R1477">
        <f t="shared" si="116"/>
        <v>189</v>
      </c>
      <c r="S1477">
        <f t="shared" si="117"/>
        <v>64.173356009070289</v>
      </c>
      <c r="T1477" t="s">
        <v>8321</v>
      </c>
      <c r="U1477" t="s">
        <v>8341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8">
        <f t="shared" si="119"/>
        <v>40765.833587962959</v>
      </c>
      <c r="L1478">
        <f t="shared" si="118"/>
        <v>2011</v>
      </c>
      <c r="M1478" s="8">
        <f t="shared" si="115"/>
        <v>40795.833587962959</v>
      </c>
      <c r="N1478" t="b">
        <v>1</v>
      </c>
      <c r="O1478">
        <v>916</v>
      </c>
      <c r="P1478" t="b">
        <v>1</v>
      </c>
      <c r="Q1478" t="s">
        <v>8288</v>
      </c>
      <c r="R1478">
        <f t="shared" si="116"/>
        <v>662</v>
      </c>
      <c r="S1478">
        <f t="shared" si="117"/>
        <v>43.333275109170302</v>
      </c>
      <c r="T1478" t="s">
        <v>8321</v>
      </c>
      <c r="U1478" t="s">
        <v>8341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8">
        <f t="shared" si="119"/>
        <v>40840.407453703701</v>
      </c>
      <c r="L1479">
        <f t="shared" si="118"/>
        <v>2011</v>
      </c>
      <c r="M1479" s="8">
        <f t="shared" si="115"/>
        <v>40899.916666666664</v>
      </c>
      <c r="N1479" t="b">
        <v>1</v>
      </c>
      <c r="O1479">
        <v>369</v>
      </c>
      <c r="P1479" t="b">
        <v>1</v>
      </c>
      <c r="Q1479" t="s">
        <v>8288</v>
      </c>
      <c r="R1479">
        <f t="shared" si="116"/>
        <v>111</v>
      </c>
      <c r="S1479">
        <f t="shared" si="117"/>
        <v>90.495934959349597</v>
      </c>
      <c r="T1479" t="s">
        <v>8321</v>
      </c>
      <c r="U1479" t="s">
        <v>8341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8">
        <f t="shared" si="119"/>
        <v>41394.663344907407</v>
      </c>
      <c r="L1480">
        <f t="shared" si="118"/>
        <v>2013</v>
      </c>
      <c r="M1480" s="8">
        <f t="shared" si="115"/>
        <v>41408.663344907407</v>
      </c>
      <c r="N1480" t="b">
        <v>1</v>
      </c>
      <c r="O1480">
        <v>20242</v>
      </c>
      <c r="P1480" t="b">
        <v>1</v>
      </c>
      <c r="Q1480" t="s">
        <v>8288</v>
      </c>
      <c r="R1480">
        <f t="shared" si="116"/>
        <v>1182</v>
      </c>
      <c r="S1480">
        <f t="shared" si="117"/>
        <v>29.187190495010373</v>
      </c>
      <c r="T1480" t="s">
        <v>8321</v>
      </c>
      <c r="U1480" t="s">
        <v>8341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8">
        <f t="shared" si="119"/>
        <v>41754.536909722221</v>
      </c>
      <c r="L1481">
        <f t="shared" si="118"/>
        <v>2014</v>
      </c>
      <c r="M1481" s="8">
        <f t="shared" si="115"/>
        <v>41768.957638888889</v>
      </c>
      <c r="N1481" t="b">
        <v>1</v>
      </c>
      <c r="O1481">
        <v>71</v>
      </c>
      <c r="P1481" t="b">
        <v>1</v>
      </c>
      <c r="Q1481" t="s">
        <v>8288</v>
      </c>
      <c r="R1481">
        <f t="shared" si="116"/>
        <v>137</v>
      </c>
      <c r="S1481">
        <f t="shared" si="117"/>
        <v>30.95774647887324</v>
      </c>
      <c r="T1481" t="s">
        <v>8321</v>
      </c>
      <c r="U1481" t="s">
        <v>8341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8">
        <f t="shared" si="119"/>
        <v>41464.725682870368</v>
      </c>
      <c r="L1482">
        <f t="shared" si="118"/>
        <v>2013</v>
      </c>
      <c r="M1482" s="8">
        <f t="shared" si="115"/>
        <v>41481.5</v>
      </c>
      <c r="N1482" t="b">
        <v>1</v>
      </c>
      <c r="O1482">
        <v>635</v>
      </c>
      <c r="P1482" t="b">
        <v>1</v>
      </c>
      <c r="Q1482" t="s">
        <v>8288</v>
      </c>
      <c r="R1482">
        <f t="shared" si="116"/>
        <v>117</v>
      </c>
      <c r="S1482">
        <f t="shared" si="117"/>
        <v>92.157795275590544</v>
      </c>
      <c r="T1482" t="s">
        <v>8321</v>
      </c>
      <c r="U1482" t="s">
        <v>8341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8">
        <f t="shared" si="119"/>
        <v>41550.714641203704</v>
      </c>
      <c r="L1483">
        <f t="shared" si="118"/>
        <v>2013</v>
      </c>
      <c r="M1483" s="8">
        <f t="shared" si="115"/>
        <v>41580.714641203704</v>
      </c>
      <c r="N1483" t="b">
        <v>0</v>
      </c>
      <c r="O1483">
        <v>6</v>
      </c>
      <c r="P1483" t="b">
        <v>0</v>
      </c>
      <c r="Q1483" t="s">
        <v>8275</v>
      </c>
      <c r="R1483">
        <f t="shared" si="116"/>
        <v>2</v>
      </c>
      <c r="S1483">
        <f t="shared" si="117"/>
        <v>17.5</v>
      </c>
      <c r="T1483" t="s">
        <v>8321</v>
      </c>
      <c r="U1483" t="s">
        <v>8323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8">
        <f t="shared" si="119"/>
        <v>41136.649722222217</v>
      </c>
      <c r="L1484">
        <f t="shared" si="118"/>
        <v>2012</v>
      </c>
      <c r="M1484" s="8">
        <f t="shared" si="115"/>
        <v>41159.118750000001</v>
      </c>
      <c r="N1484" t="b">
        <v>0</v>
      </c>
      <c r="O1484">
        <v>1</v>
      </c>
      <c r="P1484" t="b">
        <v>0</v>
      </c>
      <c r="Q1484" t="s">
        <v>8275</v>
      </c>
      <c r="R1484">
        <f t="shared" si="116"/>
        <v>0</v>
      </c>
      <c r="S1484">
        <f t="shared" si="117"/>
        <v>5</v>
      </c>
      <c r="T1484" t="s">
        <v>8321</v>
      </c>
      <c r="U1484" t="s">
        <v>8323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8">
        <f t="shared" si="119"/>
        <v>42547.984664351847</v>
      </c>
      <c r="L1485">
        <f t="shared" si="118"/>
        <v>2016</v>
      </c>
      <c r="M1485" s="8">
        <f t="shared" ref="M1485:M1548" si="120">(I1485/86400)+25569+(-5/24)</f>
        <v>42572.984664351847</v>
      </c>
      <c r="N1485" t="b">
        <v>0</v>
      </c>
      <c r="O1485">
        <v>2</v>
      </c>
      <c r="P1485" t="b">
        <v>0</v>
      </c>
      <c r="Q1485" t="s">
        <v>8275</v>
      </c>
      <c r="R1485">
        <f t="shared" si="116"/>
        <v>1</v>
      </c>
      <c r="S1485">
        <f t="shared" si="117"/>
        <v>25</v>
      </c>
      <c r="T1485" t="s">
        <v>8321</v>
      </c>
      <c r="U1485" t="s">
        <v>8323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8">
        <f t="shared" si="119"/>
        <v>41052.992627314808</v>
      </c>
      <c r="L1486">
        <f t="shared" si="118"/>
        <v>2012</v>
      </c>
      <c r="M1486" s="8">
        <f t="shared" si="120"/>
        <v>41111.410416666666</v>
      </c>
      <c r="N1486" t="b">
        <v>0</v>
      </c>
      <c r="O1486">
        <v>0</v>
      </c>
      <c r="P1486" t="b">
        <v>0</v>
      </c>
      <c r="Q1486" t="s">
        <v>8275</v>
      </c>
      <c r="R1486">
        <f t="shared" si="116"/>
        <v>0</v>
      </c>
      <c r="S1486" t="e">
        <f t="shared" si="117"/>
        <v>#DIV/0!</v>
      </c>
      <c r="T1486" t="s">
        <v>8321</v>
      </c>
      <c r="U1486" t="s">
        <v>8323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8">
        <f t="shared" si="119"/>
        <v>42130.587650462963</v>
      </c>
      <c r="L1487">
        <f t="shared" si="118"/>
        <v>2015</v>
      </c>
      <c r="M1487" s="8">
        <f t="shared" si="120"/>
        <v>42175.587650462963</v>
      </c>
      <c r="N1487" t="b">
        <v>0</v>
      </c>
      <c r="O1487">
        <v>3</v>
      </c>
      <c r="P1487" t="b">
        <v>0</v>
      </c>
      <c r="Q1487" t="s">
        <v>8275</v>
      </c>
      <c r="R1487">
        <f t="shared" si="116"/>
        <v>2</v>
      </c>
      <c r="S1487">
        <f t="shared" si="117"/>
        <v>50</v>
      </c>
      <c r="T1487" t="s">
        <v>8321</v>
      </c>
      <c r="U1487" t="s">
        <v>8323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8">
        <f t="shared" si="119"/>
        <v>42031.960196759253</v>
      </c>
      <c r="L1488">
        <f t="shared" si="118"/>
        <v>2015</v>
      </c>
      <c r="M1488" s="8">
        <f t="shared" si="120"/>
        <v>42061.960196759253</v>
      </c>
      <c r="N1488" t="b">
        <v>0</v>
      </c>
      <c r="O1488">
        <v>3</v>
      </c>
      <c r="P1488" t="b">
        <v>0</v>
      </c>
      <c r="Q1488" t="s">
        <v>8275</v>
      </c>
      <c r="R1488">
        <f t="shared" si="116"/>
        <v>0</v>
      </c>
      <c r="S1488">
        <f t="shared" si="117"/>
        <v>16</v>
      </c>
      <c r="T1488" t="s">
        <v>8321</v>
      </c>
      <c r="U1488" t="s">
        <v>8323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8">
        <f t="shared" si="119"/>
        <v>42554.709155092591</v>
      </c>
      <c r="L1489">
        <f t="shared" si="118"/>
        <v>2016</v>
      </c>
      <c r="M1489" s="8">
        <f t="shared" si="120"/>
        <v>42584.709155092591</v>
      </c>
      <c r="N1489" t="b">
        <v>0</v>
      </c>
      <c r="O1489">
        <v>0</v>
      </c>
      <c r="P1489" t="b">
        <v>0</v>
      </c>
      <c r="Q1489" t="s">
        <v>8275</v>
      </c>
      <c r="R1489">
        <f t="shared" si="116"/>
        <v>0</v>
      </c>
      <c r="S1489" t="e">
        <f t="shared" si="117"/>
        <v>#DIV/0!</v>
      </c>
      <c r="T1489" t="s">
        <v>8321</v>
      </c>
      <c r="U1489" t="s">
        <v>8323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8">
        <f t="shared" si="119"/>
        <v>41614.354861111111</v>
      </c>
      <c r="L1490">
        <f t="shared" si="118"/>
        <v>2013</v>
      </c>
      <c r="M1490" s="8">
        <f t="shared" si="120"/>
        <v>41644.354861111111</v>
      </c>
      <c r="N1490" t="b">
        <v>0</v>
      </c>
      <c r="O1490">
        <v>6</v>
      </c>
      <c r="P1490" t="b">
        <v>0</v>
      </c>
      <c r="Q1490" t="s">
        <v>8275</v>
      </c>
      <c r="R1490">
        <f t="shared" si="116"/>
        <v>2</v>
      </c>
      <c r="S1490">
        <f t="shared" si="117"/>
        <v>60</v>
      </c>
      <c r="T1490" t="s">
        <v>8321</v>
      </c>
      <c r="U1490" t="s">
        <v>8323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8">
        <f t="shared" si="119"/>
        <v>41198.403379629628</v>
      </c>
      <c r="L1491">
        <f t="shared" si="118"/>
        <v>2012</v>
      </c>
      <c r="M1491" s="8">
        <f t="shared" si="120"/>
        <v>41228.445046296292</v>
      </c>
      <c r="N1491" t="b">
        <v>0</v>
      </c>
      <c r="O1491">
        <v>0</v>
      </c>
      <c r="P1491" t="b">
        <v>0</v>
      </c>
      <c r="Q1491" t="s">
        <v>8275</v>
      </c>
      <c r="R1491">
        <f t="shared" si="116"/>
        <v>0</v>
      </c>
      <c r="S1491" t="e">
        <f t="shared" si="117"/>
        <v>#DIV/0!</v>
      </c>
      <c r="T1491" t="s">
        <v>8321</v>
      </c>
      <c r="U1491" t="s">
        <v>8323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8">
        <f t="shared" si="119"/>
        <v>41520.352708333332</v>
      </c>
      <c r="L1492">
        <f t="shared" si="118"/>
        <v>2013</v>
      </c>
      <c r="M1492" s="8">
        <f t="shared" si="120"/>
        <v>41549.352708333332</v>
      </c>
      <c r="N1492" t="b">
        <v>0</v>
      </c>
      <c r="O1492">
        <v>19</v>
      </c>
      <c r="P1492" t="b">
        <v>0</v>
      </c>
      <c r="Q1492" t="s">
        <v>8275</v>
      </c>
      <c r="R1492">
        <f t="shared" si="116"/>
        <v>31</v>
      </c>
      <c r="S1492">
        <f t="shared" si="117"/>
        <v>47.10526315789474</v>
      </c>
      <c r="T1492" t="s">
        <v>8321</v>
      </c>
      <c r="U1492" t="s">
        <v>8323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8">
        <f t="shared" si="119"/>
        <v>41991.505127314813</v>
      </c>
      <c r="L1493">
        <f t="shared" si="118"/>
        <v>2014</v>
      </c>
      <c r="M1493" s="8">
        <f t="shared" si="120"/>
        <v>42050.443055555552</v>
      </c>
      <c r="N1493" t="b">
        <v>0</v>
      </c>
      <c r="O1493">
        <v>1</v>
      </c>
      <c r="P1493" t="b">
        <v>0</v>
      </c>
      <c r="Q1493" t="s">
        <v>8275</v>
      </c>
      <c r="R1493">
        <f t="shared" si="116"/>
        <v>8</v>
      </c>
      <c r="S1493">
        <f t="shared" si="117"/>
        <v>100</v>
      </c>
      <c r="T1493" t="s">
        <v>8321</v>
      </c>
      <c r="U1493" t="s">
        <v>8323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8">
        <f t="shared" si="119"/>
        <v>40682.676458333335</v>
      </c>
      <c r="L1494">
        <f t="shared" si="118"/>
        <v>2011</v>
      </c>
      <c r="M1494" s="8">
        <f t="shared" si="120"/>
        <v>40712.676458333335</v>
      </c>
      <c r="N1494" t="b">
        <v>0</v>
      </c>
      <c r="O1494">
        <v>2</v>
      </c>
      <c r="P1494" t="b">
        <v>0</v>
      </c>
      <c r="Q1494" t="s">
        <v>8275</v>
      </c>
      <c r="R1494">
        <f t="shared" si="116"/>
        <v>1</v>
      </c>
      <c r="S1494">
        <f t="shared" si="117"/>
        <v>15</v>
      </c>
      <c r="T1494" t="s">
        <v>8321</v>
      </c>
      <c r="U1494" t="s">
        <v>8323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8">
        <f t="shared" si="119"/>
        <v>41411.658275462956</v>
      </c>
      <c r="L1495">
        <f t="shared" si="118"/>
        <v>2013</v>
      </c>
      <c r="M1495" s="8">
        <f t="shared" si="120"/>
        <v>41441.658275462956</v>
      </c>
      <c r="N1495" t="b">
        <v>0</v>
      </c>
      <c r="O1495">
        <v>0</v>
      </c>
      <c r="P1495" t="b">
        <v>0</v>
      </c>
      <c r="Q1495" t="s">
        <v>8275</v>
      </c>
      <c r="R1495">
        <f t="shared" si="116"/>
        <v>0</v>
      </c>
      <c r="S1495" t="e">
        <f t="shared" si="117"/>
        <v>#DIV/0!</v>
      </c>
      <c r="T1495" t="s">
        <v>8321</v>
      </c>
      <c r="U1495" t="s">
        <v>8323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8">
        <f t="shared" si="119"/>
        <v>42067.514039351845</v>
      </c>
      <c r="L1496">
        <f t="shared" si="118"/>
        <v>2015</v>
      </c>
      <c r="M1496" s="8">
        <f t="shared" si="120"/>
        <v>42097.443055555552</v>
      </c>
      <c r="N1496" t="b">
        <v>0</v>
      </c>
      <c r="O1496">
        <v>11</v>
      </c>
      <c r="P1496" t="b">
        <v>0</v>
      </c>
      <c r="Q1496" t="s">
        <v>8275</v>
      </c>
      <c r="R1496">
        <f t="shared" si="116"/>
        <v>9</v>
      </c>
      <c r="S1496">
        <f t="shared" si="117"/>
        <v>40.454545454545453</v>
      </c>
      <c r="T1496" t="s">
        <v>8321</v>
      </c>
      <c r="U1496" t="s">
        <v>8323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8">
        <f t="shared" si="119"/>
        <v>40752.581377314811</v>
      </c>
      <c r="L1497">
        <f t="shared" si="118"/>
        <v>2011</v>
      </c>
      <c r="M1497" s="8">
        <f t="shared" si="120"/>
        <v>40782.581377314811</v>
      </c>
      <c r="N1497" t="b">
        <v>0</v>
      </c>
      <c r="O1497">
        <v>0</v>
      </c>
      <c r="P1497" t="b">
        <v>0</v>
      </c>
      <c r="Q1497" t="s">
        <v>8275</v>
      </c>
      <c r="R1497">
        <f t="shared" si="116"/>
        <v>0</v>
      </c>
      <c r="S1497" t="e">
        <f t="shared" si="117"/>
        <v>#DIV/0!</v>
      </c>
      <c r="T1497" t="s">
        <v>8321</v>
      </c>
      <c r="U1497" t="s">
        <v>8323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8">
        <f t="shared" si="119"/>
        <v>41838.266886574071</v>
      </c>
      <c r="L1498">
        <f t="shared" si="118"/>
        <v>2014</v>
      </c>
      <c r="M1498" s="8">
        <f t="shared" si="120"/>
        <v>41898.266886574071</v>
      </c>
      <c r="N1498" t="b">
        <v>0</v>
      </c>
      <c r="O1498">
        <v>0</v>
      </c>
      <c r="P1498" t="b">
        <v>0</v>
      </c>
      <c r="Q1498" t="s">
        <v>8275</v>
      </c>
      <c r="R1498">
        <f t="shared" si="116"/>
        <v>0</v>
      </c>
      <c r="S1498" t="e">
        <f t="shared" si="117"/>
        <v>#DIV/0!</v>
      </c>
      <c r="T1498" t="s">
        <v>8321</v>
      </c>
      <c r="U1498" t="s">
        <v>8323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8">
        <f t="shared" si="119"/>
        <v>41444.434282407405</v>
      </c>
      <c r="L1499">
        <f t="shared" si="118"/>
        <v>2013</v>
      </c>
      <c r="M1499" s="8">
        <f t="shared" si="120"/>
        <v>41486.613194444442</v>
      </c>
      <c r="N1499" t="b">
        <v>0</v>
      </c>
      <c r="O1499">
        <v>1</v>
      </c>
      <c r="P1499" t="b">
        <v>0</v>
      </c>
      <c r="Q1499" t="s">
        <v>8275</v>
      </c>
      <c r="R1499">
        <f t="shared" si="116"/>
        <v>0</v>
      </c>
      <c r="S1499">
        <f t="shared" si="117"/>
        <v>1</v>
      </c>
      <c r="T1499" t="s">
        <v>8321</v>
      </c>
      <c r="U1499" t="s">
        <v>8323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8">
        <f t="shared" si="119"/>
        <v>41840.775208333333</v>
      </c>
      <c r="L1500">
        <f t="shared" si="118"/>
        <v>2014</v>
      </c>
      <c r="M1500" s="8">
        <f t="shared" si="120"/>
        <v>41885.775208333333</v>
      </c>
      <c r="N1500" t="b">
        <v>0</v>
      </c>
      <c r="O1500">
        <v>3</v>
      </c>
      <c r="P1500" t="b">
        <v>0</v>
      </c>
      <c r="Q1500" t="s">
        <v>8275</v>
      </c>
      <c r="R1500">
        <f t="shared" si="116"/>
        <v>2</v>
      </c>
      <c r="S1500">
        <f t="shared" si="117"/>
        <v>19</v>
      </c>
      <c r="T1500" t="s">
        <v>8321</v>
      </c>
      <c r="U1500" t="s">
        <v>8323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8">
        <f t="shared" si="119"/>
        <v>42526.798993055556</v>
      </c>
      <c r="L1501">
        <f t="shared" si="118"/>
        <v>2016</v>
      </c>
      <c r="M1501" s="8">
        <f t="shared" si="120"/>
        <v>42586.798993055556</v>
      </c>
      <c r="N1501" t="b">
        <v>0</v>
      </c>
      <c r="O1501">
        <v>1</v>
      </c>
      <c r="P1501" t="b">
        <v>0</v>
      </c>
      <c r="Q1501" t="s">
        <v>8275</v>
      </c>
      <c r="R1501">
        <f t="shared" si="116"/>
        <v>0</v>
      </c>
      <c r="S1501">
        <f t="shared" si="117"/>
        <v>5</v>
      </c>
      <c r="T1501" t="s">
        <v>8321</v>
      </c>
      <c r="U1501" t="s">
        <v>8323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8">
        <f t="shared" si="119"/>
        <v>41365.69626157407</v>
      </c>
      <c r="L1502">
        <f t="shared" si="118"/>
        <v>2013</v>
      </c>
      <c r="M1502" s="8">
        <f t="shared" si="120"/>
        <v>41395.69626157407</v>
      </c>
      <c r="N1502" t="b">
        <v>0</v>
      </c>
      <c r="O1502">
        <v>15</v>
      </c>
      <c r="P1502" t="b">
        <v>0</v>
      </c>
      <c r="Q1502" t="s">
        <v>8275</v>
      </c>
      <c r="R1502">
        <f t="shared" si="116"/>
        <v>25</v>
      </c>
      <c r="S1502">
        <f t="shared" si="117"/>
        <v>46.733333333333334</v>
      </c>
      <c r="T1502" t="s">
        <v>8321</v>
      </c>
      <c r="U1502" t="s">
        <v>8323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8">
        <f t="shared" si="119"/>
        <v>42163.3752662037</v>
      </c>
      <c r="L1503">
        <f t="shared" si="118"/>
        <v>2015</v>
      </c>
      <c r="M1503" s="8">
        <f t="shared" si="120"/>
        <v>42193.3752662037</v>
      </c>
      <c r="N1503" t="b">
        <v>1</v>
      </c>
      <c r="O1503">
        <v>885</v>
      </c>
      <c r="P1503" t="b">
        <v>1</v>
      </c>
      <c r="Q1503" t="s">
        <v>8285</v>
      </c>
      <c r="R1503">
        <f t="shared" si="116"/>
        <v>166</v>
      </c>
      <c r="S1503">
        <f t="shared" si="117"/>
        <v>97.731073446327684</v>
      </c>
      <c r="T1503" t="s">
        <v>8337</v>
      </c>
      <c r="U1503" t="s">
        <v>8338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8">
        <f t="shared" si="119"/>
        <v>42426.33425925926</v>
      </c>
      <c r="L1504">
        <f t="shared" si="118"/>
        <v>2016</v>
      </c>
      <c r="M1504" s="8">
        <f t="shared" si="120"/>
        <v>42454.708333333336</v>
      </c>
      <c r="N1504" t="b">
        <v>1</v>
      </c>
      <c r="O1504">
        <v>329</v>
      </c>
      <c r="P1504" t="b">
        <v>1</v>
      </c>
      <c r="Q1504" t="s">
        <v>8285</v>
      </c>
      <c r="R1504">
        <f t="shared" si="116"/>
        <v>101</v>
      </c>
      <c r="S1504">
        <f t="shared" si="117"/>
        <v>67.835866261398181</v>
      </c>
      <c r="T1504" t="s">
        <v>8337</v>
      </c>
      <c r="U1504" t="s">
        <v>8338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8">
        <f t="shared" si="119"/>
        <v>42606.13890046296</v>
      </c>
      <c r="L1505">
        <f t="shared" si="118"/>
        <v>2016</v>
      </c>
      <c r="M1505" s="8">
        <f t="shared" si="120"/>
        <v>42666.13890046296</v>
      </c>
      <c r="N1505" t="b">
        <v>1</v>
      </c>
      <c r="O1505">
        <v>71</v>
      </c>
      <c r="P1505" t="b">
        <v>1</v>
      </c>
      <c r="Q1505" t="s">
        <v>8285</v>
      </c>
      <c r="R1505">
        <f t="shared" si="116"/>
        <v>108</v>
      </c>
      <c r="S1505">
        <f t="shared" si="117"/>
        <v>56.98492957746479</v>
      </c>
      <c r="T1505" t="s">
        <v>8337</v>
      </c>
      <c r="U1505" t="s">
        <v>8338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8">
        <f t="shared" si="119"/>
        <v>41772.44935185185</v>
      </c>
      <c r="L1506">
        <f t="shared" si="118"/>
        <v>2014</v>
      </c>
      <c r="M1506" s="8">
        <f t="shared" si="120"/>
        <v>41800.147916666661</v>
      </c>
      <c r="N1506" t="b">
        <v>1</v>
      </c>
      <c r="O1506">
        <v>269</v>
      </c>
      <c r="P1506" t="b">
        <v>1</v>
      </c>
      <c r="Q1506" t="s">
        <v>8285</v>
      </c>
      <c r="R1506">
        <f t="shared" si="116"/>
        <v>278</v>
      </c>
      <c r="S1506">
        <f t="shared" si="117"/>
        <v>67.159851301115239</v>
      </c>
      <c r="T1506" t="s">
        <v>8337</v>
      </c>
      <c r="U1506" t="s">
        <v>8338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8">
        <f t="shared" si="119"/>
        <v>42414.234988425924</v>
      </c>
      <c r="L1507">
        <f t="shared" si="118"/>
        <v>2016</v>
      </c>
      <c r="M1507" s="8">
        <f t="shared" si="120"/>
        <v>42451.625694444439</v>
      </c>
      <c r="N1507" t="b">
        <v>1</v>
      </c>
      <c r="O1507">
        <v>345</v>
      </c>
      <c r="P1507" t="b">
        <v>1</v>
      </c>
      <c r="Q1507" t="s">
        <v>8285</v>
      </c>
      <c r="R1507">
        <f t="shared" si="116"/>
        <v>104</v>
      </c>
      <c r="S1507">
        <f t="shared" si="117"/>
        <v>48.037681159420288</v>
      </c>
      <c r="T1507" t="s">
        <v>8337</v>
      </c>
      <c r="U1507" t="s">
        <v>8338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8">
        <f t="shared" si="119"/>
        <v>41814.577592592592</v>
      </c>
      <c r="L1508">
        <f t="shared" si="118"/>
        <v>2014</v>
      </c>
      <c r="M1508" s="8">
        <f t="shared" si="120"/>
        <v>41844.577592592592</v>
      </c>
      <c r="N1508" t="b">
        <v>1</v>
      </c>
      <c r="O1508">
        <v>43</v>
      </c>
      <c r="P1508" t="b">
        <v>1</v>
      </c>
      <c r="Q1508" t="s">
        <v>8285</v>
      </c>
      <c r="R1508">
        <f t="shared" si="116"/>
        <v>111</v>
      </c>
      <c r="S1508">
        <f t="shared" si="117"/>
        <v>38.860465116279073</v>
      </c>
      <c r="T1508" t="s">
        <v>8337</v>
      </c>
      <c r="U1508" t="s">
        <v>8338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8">
        <f t="shared" si="119"/>
        <v>40254.242002314808</v>
      </c>
      <c r="L1509">
        <f t="shared" si="118"/>
        <v>2010</v>
      </c>
      <c r="M1509" s="8">
        <f t="shared" si="120"/>
        <v>40313.131944444445</v>
      </c>
      <c r="N1509" t="b">
        <v>1</v>
      </c>
      <c r="O1509">
        <v>33</v>
      </c>
      <c r="P1509" t="b">
        <v>1</v>
      </c>
      <c r="Q1509" t="s">
        <v>8285</v>
      </c>
      <c r="R1509">
        <f t="shared" si="116"/>
        <v>215</v>
      </c>
      <c r="S1509">
        <f t="shared" si="117"/>
        <v>78.181818181818187</v>
      </c>
      <c r="T1509" t="s">
        <v>8337</v>
      </c>
      <c r="U1509" t="s">
        <v>8338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8">
        <f t="shared" si="119"/>
        <v>41786.406030092592</v>
      </c>
      <c r="L1510">
        <f t="shared" si="118"/>
        <v>2014</v>
      </c>
      <c r="M1510" s="8">
        <f t="shared" si="120"/>
        <v>41817.406030092592</v>
      </c>
      <c r="N1510" t="b">
        <v>1</v>
      </c>
      <c r="O1510">
        <v>211</v>
      </c>
      <c r="P1510" t="b">
        <v>1</v>
      </c>
      <c r="Q1510" t="s">
        <v>8285</v>
      </c>
      <c r="R1510">
        <f t="shared" si="116"/>
        <v>111</v>
      </c>
      <c r="S1510">
        <f t="shared" si="117"/>
        <v>97.113744075829388</v>
      </c>
      <c r="T1510" t="s">
        <v>8337</v>
      </c>
      <c r="U1510" t="s">
        <v>8338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8">
        <f t="shared" si="119"/>
        <v>42751.325057870366</v>
      </c>
      <c r="L1511">
        <f t="shared" si="118"/>
        <v>2017</v>
      </c>
      <c r="M1511" s="8">
        <f t="shared" si="120"/>
        <v>42780.749305555553</v>
      </c>
      <c r="N1511" t="b">
        <v>1</v>
      </c>
      <c r="O1511">
        <v>196</v>
      </c>
      <c r="P1511" t="b">
        <v>1</v>
      </c>
      <c r="Q1511" t="s">
        <v>8285</v>
      </c>
      <c r="R1511">
        <f t="shared" si="116"/>
        <v>124</v>
      </c>
      <c r="S1511">
        <f t="shared" si="117"/>
        <v>110.39397959183674</v>
      </c>
      <c r="T1511" t="s">
        <v>8337</v>
      </c>
      <c r="U1511" t="s">
        <v>8338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8">
        <f t="shared" si="119"/>
        <v>41809.176828703705</v>
      </c>
      <c r="L1512">
        <f t="shared" si="118"/>
        <v>2014</v>
      </c>
      <c r="M1512" s="8">
        <f t="shared" si="120"/>
        <v>41839.176828703705</v>
      </c>
      <c r="N1512" t="b">
        <v>1</v>
      </c>
      <c r="O1512">
        <v>405</v>
      </c>
      <c r="P1512" t="b">
        <v>1</v>
      </c>
      <c r="Q1512" t="s">
        <v>8285</v>
      </c>
      <c r="R1512">
        <f t="shared" si="116"/>
        <v>101</v>
      </c>
      <c r="S1512">
        <f t="shared" si="117"/>
        <v>39.91506172839506</v>
      </c>
      <c r="T1512" t="s">
        <v>8337</v>
      </c>
      <c r="U1512" t="s">
        <v>8338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8">
        <f t="shared" si="119"/>
        <v>42296.375046296293</v>
      </c>
      <c r="L1513">
        <f t="shared" si="118"/>
        <v>2015</v>
      </c>
      <c r="M1513" s="8">
        <f t="shared" si="120"/>
        <v>42326.416712962957</v>
      </c>
      <c r="N1513" t="b">
        <v>1</v>
      </c>
      <c r="O1513">
        <v>206</v>
      </c>
      <c r="P1513" t="b">
        <v>1</v>
      </c>
      <c r="Q1513" t="s">
        <v>8285</v>
      </c>
      <c r="R1513">
        <f t="shared" si="116"/>
        <v>112</v>
      </c>
      <c r="S1513">
        <f t="shared" si="117"/>
        <v>75.975728155339809</v>
      </c>
      <c r="T1513" t="s">
        <v>8337</v>
      </c>
      <c r="U1513" t="s">
        <v>8338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8">
        <f t="shared" si="119"/>
        <v>42741.476145833331</v>
      </c>
      <c r="L1514">
        <f t="shared" si="118"/>
        <v>2017</v>
      </c>
      <c r="M1514" s="8">
        <f t="shared" si="120"/>
        <v>42771.476145833331</v>
      </c>
      <c r="N1514" t="b">
        <v>1</v>
      </c>
      <c r="O1514">
        <v>335</v>
      </c>
      <c r="P1514" t="b">
        <v>1</v>
      </c>
      <c r="Q1514" t="s">
        <v>8285</v>
      </c>
      <c r="R1514">
        <f t="shared" si="116"/>
        <v>559</v>
      </c>
      <c r="S1514">
        <f t="shared" si="117"/>
        <v>58.379104477611939</v>
      </c>
      <c r="T1514" t="s">
        <v>8337</v>
      </c>
      <c r="U1514" t="s">
        <v>8338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8">
        <f t="shared" si="119"/>
        <v>41806.42900462963</v>
      </c>
      <c r="L1515">
        <f t="shared" si="118"/>
        <v>2014</v>
      </c>
      <c r="M1515" s="8">
        <f t="shared" si="120"/>
        <v>41836.42900462963</v>
      </c>
      <c r="N1515" t="b">
        <v>1</v>
      </c>
      <c r="O1515">
        <v>215</v>
      </c>
      <c r="P1515" t="b">
        <v>1</v>
      </c>
      <c r="Q1515" t="s">
        <v>8285</v>
      </c>
      <c r="R1515">
        <f t="shared" si="116"/>
        <v>150</v>
      </c>
      <c r="S1515">
        <f t="shared" si="117"/>
        <v>55.82093023255814</v>
      </c>
      <c r="T1515" t="s">
        <v>8337</v>
      </c>
      <c r="U1515" t="s">
        <v>8338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8">
        <f t="shared" si="119"/>
        <v>42234.389351851853</v>
      </c>
      <c r="L1516">
        <f t="shared" si="118"/>
        <v>2015</v>
      </c>
      <c r="M1516" s="8">
        <f t="shared" si="120"/>
        <v>42274.389351851853</v>
      </c>
      <c r="N1516" t="b">
        <v>1</v>
      </c>
      <c r="O1516">
        <v>176</v>
      </c>
      <c r="P1516" t="b">
        <v>1</v>
      </c>
      <c r="Q1516" t="s">
        <v>8285</v>
      </c>
      <c r="R1516">
        <f t="shared" si="116"/>
        <v>106</v>
      </c>
      <c r="S1516">
        <f t="shared" si="117"/>
        <v>151.24431818181819</v>
      </c>
      <c r="T1516" t="s">
        <v>8337</v>
      </c>
      <c r="U1516" t="s">
        <v>8338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8">
        <f t="shared" si="119"/>
        <v>42415.04510416666</v>
      </c>
      <c r="L1517">
        <f t="shared" si="118"/>
        <v>2016</v>
      </c>
      <c r="M1517" s="8">
        <f t="shared" si="120"/>
        <v>42445.003437499996</v>
      </c>
      <c r="N1517" t="b">
        <v>1</v>
      </c>
      <c r="O1517">
        <v>555</v>
      </c>
      <c r="P1517" t="b">
        <v>1</v>
      </c>
      <c r="Q1517" t="s">
        <v>8285</v>
      </c>
      <c r="R1517">
        <f t="shared" si="116"/>
        <v>157</v>
      </c>
      <c r="S1517">
        <f t="shared" si="117"/>
        <v>849.67027027027029</v>
      </c>
      <c r="T1517" t="s">
        <v>8337</v>
      </c>
      <c r="U1517" t="s">
        <v>8338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8">
        <f t="shared" si="119"/>
        <v>42619.258009259262</v>
      </c>
      <c r="L1518">
        <f t="shared" si="118"/>
        <v>2016</v>
      </c>
      <c r="M1518" s="8">
        <f t="shared" si="120"/>
        <v>42649.374999999993</v>
      </c>
      <c r="N1518" t="b">
        <v>1</v>
      </c>
      <c r="O1518">
        <v>116</v>
      </c>
      <c r="P1518" t="b">
        <v>1</v>
      </c>
      <c r="Q1518" t="s">
        <v>8285</v>
      </c>
      <c r="R1518">
        <f t="shared" si="116"/>
        <v>109</v>
      </c>
      <c r="S1518">
        <f t="shared" si="117"/>
        <v>159.24137931034483</v>
      </c>
      <c r="T1518" t="s">
        <v>8337</v>
      </c>
      <c r="U1518" t="s">
        <v>8338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8">
        <f t="shared" si="119"/>
        <v>41948.358252314814</v>
      </c>
      <c r="L1519">
        <f t="shared" si="118"/>
        <v>2014</v>
      </c>
      <c r="M1519" s="8">
        <f t="shared" si="120"/>
        <v>41979.041666666664</v>
      </c>
      <c r="N1519" t="b">
        <v>1</v>
      </c>
      <c r="O1519">
        <v>615</v>
      </c>
      <c r="P1519" t="b">
        <v>1</v>
      </c>
      <c r="Q1519" t="s">
        <v>8285</v>
      </c>
      <c r="R1519">
        <f t="shared" si="116"/>
        <v>162</v>
      </c>
      <c r="S1519">
        <f t="shared" si="117"/>
        <v>39.507317073170732</v>
      </c>
      <c r="T1519" t="s">
        <v>8337</v>
      </c>
      <c r="U1519" t="s">
        <v>8338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8">
        <f t="shared" si="119"/>
        <v>41760.611712962964</v>
      </c>
      <c r="L1520">
        <f t="shared" si="118"/>
        <v>2014</v>
      </c>
      <c r="M1520" s="8">
        <f t="shared" si="120"/>
        <v>41790.611712962964</v>
      </c>
      <c r="N1520" t="b">
        <v>1</v>
      </c>
      <c r="O1520">
        <v>236</v>
      </c>
      <c r="P1520" t="b">
        <v>1</v>
      </c>
      <c r="Q1520" t="s">
        <v>8285</v>
      </c>
      <c r="R1520">
        <f t="shared" si="116"/>
        <v>205</v>
      </c>
      <c r="S1520">
        <f t="shared" si="117"/>
        <v>130.52966101694915</v>
      </c>
      <c r="T1520" t="s">
        <v>8337</v>
      </c>
      <c r="U1520" t="s">
        <v>8338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8">
        <f t="shared" si="119"/>
        <v>41782.533368055556</v>
      </c>
      <c r="L1521">
        <f t="shared" si="118"/>
        <v>2014</v>
      </c>
      <c r="M1521" s="8">
        <f t="shared" si="120"/>
        <v>41810.707638888889</v>
      </c>
      <c r="N1521" t="b">
        <v>1</v>
      </c>
      <c r="O1521">
        <v>145</v>
      </c>
      <c r="P1521" t="b">
        <v>1</v>
      </c>
      <c r="Q1521" t="s">
        <v>8285</v>
      </c>
      <c r="R1521">
        <f t="shared" si="116"/>
        <v>103</v>
      </c>
      <c r="S1521">
        <f t="shared" si="117"/>
        <v>64.156896551724131</v>
      </c>
      <c r="T1521" t="s">
        <v>8337</v>
      </c>
      <c r="U1521" t="s">
        <v>8338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8">
        <f t="shared" si="119"/>
        <v>41955.649456018517</v>
      </c>
      <c r="L1522">
        <f t="shared" si="118"/>
        <v>2014</v>
      </c>
      <c r="M1522" s="8">
        <f t="shared" si="120"/>
        <v>41991.958333333336</v>
      </c>
      <c r="N1522" t="b">
        <v>1</v>
      </c>
      <c r="O1522">
        <v>167</v>
      </c>
      <c r="P1522" t="b">
        <v>1</v>
      </c>
      <c r="Q1522" t="s">
        <v>8285</v>
      </c>
      <c r="R1522">
        <f t="shared" si="116"/>
        <v>103</v>
      </c>
      <c r="S1522">
        <f t="shared" si="117"/>
        <v>111.52694610778443</v>
      </c>
      <c r="T1522" t="s">
        <v>8337</v>
      </c>
      <c r="U1522" t="s">
        <v>8338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8">
        <f t="shared" si="119"/>
        <v>42492.959386574068</v>
      </c>
      <c r="L1523">
        <f t="shared" si="118"/>
        <v>2016</v>
      </c>
      <c r="M1523" s="8">
        <f t="shared" si="120"/>
        <v>42527.959386574068</v>
      </c>
      <c r="N1523" t="b">
        <v>1</v>
      </c>
      <c r="O1523">
        <v>235</v>
      </c>
      <c r="P1523" t="b">
        <v>1</v>
      </c>
      <c r="Q1523" t="s">
        <v>8285</v>
      </c>
      <c r="R1523">
        <f t="shared" si="116"/>
        <v>107</v>
      </c>
      <c r="S1523">
        <f t="shared" si="117"/>
        <v>170.44680851063831</v>
      </c>
      <c r="T1523" t="s">
        <v>8337</v>
      </c>
      <c r="U1523" t="s">
        <v>8338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8">
        <f t="shared" si="119"/>
        <v>41899.621979166666</v>
      </c>
      <c r="L1524">
        <f t="shared" si="118"/>
        <v>2014</v>
      </c>
      <c r="M1524" s="8">
        <f t="shared" si="120"/>
        <v>41929.621979166666</v>
      </c>
      <c r="N1524" t="b">
        <v>1</v>
      </c>
      <c r="O1524">
        <v>452</v>
      </c>
      <c r="P1524" t="b">
        <v>1</v>
      </c>
      <c r="Q1524" t="s">
        <v>8285</v>
      </c>
      <c r="R1524">
        <f t="shared" si="116"/>
        <v>139</v>
      </c>
      <c r="S1524">
        <f t="shared" si="117"/>
        <v>133.7391592920354</v>
      </c>
      <c r="T1524" t="s">
        <v>8337</v>
      </c>
      <c r="U1524" t="s">
        <v>8338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8">
        <f t="shared" si="119"/>
        <v>41964.543009259258</v>
      </c>
      <c r="L1525">
        <f t="shared" si="118"/>
        <v>2014</v>
      </c>
      <c r="M1525" s="8">
        <f t="shared" si="120"/>
        <v>41995.791666666664</v>
      </c>
      <c r="N1525" t="b">
        <v>1</v>
      </c>
      <c r="O1525">
        <v>241</v>
      </c>
      <c r="P1525" t="b">
        <v>1</v>
      </c>
      <c r="Q1525" t="s">
        <v>8285</v>
      </c>
      <c r="R1525">
        <f t="shared" si="116"/>
        <v>125</v>
      </c>
      <c r="S1525">
        <f t="shared" si="117"/>
        <v>95.834024896265561</v>
      </c>
      <c r="T1525" t="s">
        <v>8337</v>
      </c>
      <c r="U1525" t="s">
        <v>8338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8">
        <f t="shared" si="119"/>
        <v>42756.292708333327</v>
      </c>
      <c r="L1526">
        <f t="shared" si="118"/>
        <v>2017</v>
      </c>
      <c r="M1526" s="8">
        <f t="shared" si="120"/>
        <v>42786.292708333327</v>
      </c>
      <c r="N1526" t="b">
        <v>1</v>
      </c>
      <c r="O1526">
        <v>28</v>
      </c>
      <c r="P1526" t="b">
        <v>1</v>
      </c>
      <c r="Q1526" t="s">
        <v>8285</v>
      </c>
      <c r="R1526">
        <f t="shared" si="116"/>
        <v>207</v>
      </c>
      <c r="S1526">
        <f t="shared" si="117"/>
        <v>221.78571428571428</v>
      </c>
      <c r="T1526" t="s">
        <v>8337</v>
      </c>
      <c r="U1526" t="s">
        <v>8338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8">
        <f t="shared" si="119"/>
        <v>42570.494652777772</v>
      </c>
      <c r="L1527">
        <f t="shared" si="118"/>
        <v>2016</v>
      </c>
      <c r="M1527" s="8">
        <f t="shared" si="120"/>
        <v>42600.494652777772</v>
      </c>
      <c r="N1527" t="b">
        <v>1</v>
      </c>
      <c r="O1527">
        <v>140</v>
      </c>
      <c r="P1527" t="b">
        <v>1</v>
      </c>
      <c r="Q1527" t="s">
        <v>8285</v>
      </c>
      <c r="R1527">
        <f t="shared" si="116"/>
        <v>174</v>
      </c>
      <c r="S1527">
        <f t="shared" si="117"/>
        <v>32.315357142857138</v>
      </c>
      <c r="T1527" t="s">
        <v>8337</v>
      </c>
      <c r="U1527" t="s">
        <v>8338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8">
        <f t="shared" si="119"/>
        <v>42339.067673611113</v>
      </c>
      <c r="L1528">
        <f t="shared" si="118"/>
        <v>2015</v>
      </c>
      <c r="M1528" s="8">
        <f t="shared" si="120"/>
        <v>42388.067673611113</v>
      </c>
      <c r="N1528" t="b">
        <v>1</v>
      </c>
      <c r="O1528">
        <v>280</v>
      </c>
      <c r="P1528" t="b">
        <v>1</v>
      </c>
      <c r="Q1528" t="s">
        <v>8285</v>
      </c>
      <c r="R1528">
        <f t="shared" si="116"/>
        <v>120</v>
      </c>
      <c r="S1528">
        <f t="shared" si="117"/>
        <v>98.839285714285708</v>
      </c>
      <c r="T1528" t="s">
        <v>8337</v>
      </c>
      <c r="U1528" t="s">
        <v>8338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8">
        <f t="shared" si="119"/>
        <v>42780.392199074071</v>
      </c>
      <c r="L1529">
        <f t="shared" si="118"/>
        <v>2017</v>
      </c>
      <c r="M1529" s="8">
        <f t="shared" si="120"/>
        <v>42808.350532407407</v>
      </c>
      <c r="N1529" t="b">
        <v>1</v>
      </c>
      <c r="O1529">
        <v>70</v>
      </c>
      <c r="P1529" t="b">
        <v>1</v>
      </c>
      <c r="Q1529" t="s">
        <v>8285</v>
      </c>
      <c r="R1529">
        <f t="shared" si="116"/>
        <v>110</v>
      </c>
      <c r="S1529">
        <f t="shared" si="117"/>
        <v>55.222142857142863</v>
      </c>
      <c r="T1529" t="s">
        <v>8337</v>
      </c>
      <c r="U1529" t="s">
        <v>8338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8">
        <f t="shared" si="119"/>
        <v>42736.524560185186</v>
      </c>
      <c r="L1530">
        <f t="shared" si="118"/>
        <v>2017</v>
      </c>
      <c r="M1530" s="8">
        <f t="shared" si="120"/>
        <v>42766.791666666664</v>
      </c>
      <c r="N1530" t="b">
        <v>1</v>
      </c>
      <c r="O1530">
        <v>160</v>
      </c>
      <c r="P1530" t="b">
        <v>1</v>
      </c>
      <c r="Q1530" t="s">
        <v>8285</v>
      </c>
      <c r="R1530">
        <f t="shared" si="116"/>
        <v>282</v>
      </c>
      <c r="S1530">
        <f t="shared" si="117"/>
        <v>52.793750000000003</v>
      </c>
      <c r="T1530" t="s">
        <v>8337</v>
      </c>
      <c r="U1530" t="s">
        <v>8338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8">
        <f t="shared" si="119"/>
        <v>42052.420370370368</v>
      </c>
      <c r="L1531">
        <f t="shared" si="118"/>
        <v>2015</v>
      </c>
      <c r="M1531" s="8">
        <f t="shared" si="120"/>
        <v>42082.378703703704</v>
      </c>
      <c r="N1531" t="b">
        <v>1</v>
      </c>
      <c r="O1531">
        <v>141</v>
      </c>
      <c r="P1531" t="b">
        <v>1</v>
      </c>
      <c r="Q1531" t="s">
        <v>8285</v>
      </c>
      <c r="R1531">
        <f t="shared" si="116"/>
        <v>101</v>
      </c>
      <c r="S1531">
        <f t="shared" si="117"/>
        <v>135.66666666666666</v>
      </c>
      <c r="T1531" t="s">
        <v>8337</v>
      </c>
      <c r="U1531" t="s">
        <v>8338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8">
        <f t="shared" si="119"/>
        <v>42275.558969907404</v>
      </c>
      <c r="L1532">
        <f t="shared" si="118"/>
        <v>2015</v>
      </c>
      <c r="M1532" s="8">
        <f t="shared" si="120"/>
        <v>42300.558969907404</v>
      </c>
      <c r="N1532" t="b">
        <v>1</v>
      </c>
      <c r="O1532">
        <v>874</v>
      </c>
      <c r="P1532" t="b">
        <v>1</v>
      </c>
      <c r="Q1532" t="s">
        <v>8285</v>
      </c>
      <c r="R1532">
        <f t="shared" si="116"/>
        <v>135</v>
      </c>
      <c r="S1532">
        <f t="shared" si="117"/>
        <v>53.991990846681922</v>
      </c>
      <c r="T1532" t="s">
        <v>8337</v>
      </c>
      <c r="U1532" t="s">
        <v>8338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8">
        <f t="shared" si="119"/>
        <v>41941.594050925924</v>
      </c>
      <c r="L1533">
        <f t="shared" si="118"/>
        <v>2014</v>
      </c>
      <c r="M1533" s="8">
        <f t="shared" si="120"/>
        <v>41973.916666666664</v>
      </c>
      <c r="N1533" t="b">
        <v>1</v>
      </c>
      <c r="O1533">
        <v>73</v>
      </c>
      <c r="P1533" t="b">
        <v>1</v>
      </c>
      <c r="Q1533" t="s">
        <v>8285</v>
      </c>
      <c r="R1533">
        <f t="shared" si="116"/>
        <v>176</v>
      </c>
      <c r="S1533">
        <f t="shared" si="117"/>
        <v>56.643835616438359</v>
      </c>
      <c r="T1533" t="s">
        <v>8337</v>
      </c>
      <c r="U1533" t="s">
        <v>8338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8">
        <f t="shared" si="119"/>
        <v>42391.266956018517</v>
      </c>
      <c r="L1534">
        <f t="shared" si="118"/>
        <v>2016</v>
      </c>
      <c r="M1534" s="8">
        <f t="shared" si="120"/>
        <v>42415.416666666664</v>
      </c>
      <c r="N1534" t="b">
        <v>1</v>
      </c>
      <c r="O1534">
        <v>294</v>
      </c>
      <c r="P1534" t="b">
        <v>1</v>
      </c>
      <c r="Q1534" t="s">
        <v>8285</v>
      </c>
      <c r="R1534">
        <f t="shared" si="116"/>
        <v>484</v>
      </c>
      <c r="S1534">
        <f t="shared" si="117"/>
        <v>82.316326530612244</v>
      </c>
      <c r="T1534" t="s">
        <v>8337</v>
      </c>
      <c r="U1534" t="s">
        <v>8338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8">
        <f t="shared" si="119"/>
        <v>42442.793715277774</v>
      </c>
      <c r="L1535">
        <f t="shared" si="118"/>
        <v>2016</v>
      </c>
      <c r="M1535" s="8">
        <f t="shared" si="120"/>
        <v>42491.957638888889</v>
      </c>
      <c r="N1535" t="b">
        <v>1</v>
      </c>
      <c r="O1535">
        <v>740</v>
      </c>
      <c r="P1535" t="b">
        <v>1</v>
      </c>
      <c r="Q1535" t="s">
        <v>8285</v>
      </c>
      <c r="R1535">
        <f t="shared" si="116"/>
        <v>145</v>
      </c>
      <c r="S1535">
        <f t="shared" si="117"/>
        <v>88.26081081081081</v>
      </c>
      <c r="T1535" t="s">
        <v>8337</v>
      </c>
      <c r="U1535" t="s">
        <v>8338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8">
        <f t="shared" si="119"/>
        <v>42221.465995370367</v>
      </c>
      <c r="L1536">
        <f t="shared" si="118"/>
        <v>2015</v>
      </c>
      <c r="M1536" s="8">
        <f t="shared" si="120"/>
        <v>42251.465995370367</v>
      </c>
      <c r="N1536" t="b">
        <v>1</v>
      </c>
      <c r="O1536">
        <v>369</v>
      </c>
      <c r="P1536" t="b">
        <v>1</v>
      </c>
      <c r="Q1536" t="s">
        <v>8285</v>
      </c>
      <c r="R1536">
        <f t="shared" si="116"/>
        <v>418</v>
      </c>
      <c r="S1536">
        <f t="shared" si="117"/>
        <v>84.905149051490511</v>
      </c>
      <c r="T1536" t="s">
        <v>8337</v>
      </c>
      <c r="U1536" t="s">
        <v>8338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8">
        <f t="shared" si="119"/>
        <v>42484.620729166665</v>
      </c>
      <c r="L1537">
        <f t="shared" si="118"/>
        <v>2016</v>
      </c>
      <c r="M1537" s="8">
        <f t="shared" si="120"/>
        <v>42513.708333333336</v>
      </c>
      <c r="N1537" t="b">
        <v>1</v>
      </c>
      <c r="O1537">
        <v>110</v>
      </c>
      <c r="P1537" t="b">
        <v>1</v>
      </c>
      <c r="Q1537" t="s">
        <v>8285</v>
      </c>
      <c r="R1537">
        <f t="shared" si="116"/>
        <v>132</v>
      </c>
      <c r="S1537">
        <f t="shared" si="117"/>
        <v>48.154545454545456</v>
      </c>
      <c r="T1537" t="s">
        <v>8337</v>
      </c>
      <c r="U1537" t="s">
        <v>8338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8">
        <f t="shared" si="119"/>
        <v>42213.593865740739</v>
      </c>
      <c r="L1538">
        <f t="shared" si="118"/>
        <v>2015</v>
      </c>
      <c r="M1538" s="8">
        <f t="shared" si="120"/>
        <v>42243.593865740739</v>
      </c>
      <c r="N1538" t="b">
        <v>1</v>
      </c>
      <c r="O1538">
        <v>455</v>
      </c>
      <c r="P1538" t="b">
        <v>1</v>
      </c>
      <c r="Q1538" t="s">
        <v>8285</v>
      </c>
      <c r="R1538">
        <f t="shared" ref="R1538:R1601" si="121">ROUND(E1538/D1538*100,0)</f>
        <v>250</v>
      </c>
      <c r="S1538">
        <f t="shared" ref="S1538:S1601" si="122">E1538/O1538</f>
        <v>66.015406593406595</v>
      </c>
      <c r="T1538" t="s">
        <v>8337</v>
      </c>
      <c r="U1538" t="s">
        <v>8338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8">
        <f t="shared" si="119"/>
        <v>42552.106793981475</v>
      </c>
      <c r="L1539">
        <f t="shared" ref="L1539:L1602" si="123">YEAR(K1539)</f>
        <v>2016</v>
      </c>
      <c r="M1539" s="8">
        <f t="shared" si="120"/>
        <v>42588.541666666664</v>
      </c>
      <c r="N1539" t="b">
        <v>1</v>
      </c>
      <c r="O1539">
        <v>224</v>
      </c>
      <c r="P1539" t="b">
        <v>1</v>
      </c>
      <c r="Q1539" t="s">
        <v>8285</v>
      </c>
      <c r="R1539">
        <f t="shared" si="121"/>
        <v>180</v>
      </c>
      <c r="S1539">
        <f t="shared" si="122"/>
        <v>96.375</v>
      </c>
      <c r="T1539" t="s">
        <v>8337</v>
      </c>
      <c r="U1539" t="s">
        <v>8338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8">
        <f t="shared" si="119"/>
        <v>41981.57372685185</v>
      </c>
      <c r="L1540">
        <f t="shared" si="123"/>
        <v>2014</v>
      </c>
      <c r="M1540" s="8">
        <f t="shared" si="120"/>
        <v>42026.57372685185</v>
      </c>
      <c r="N1540" t="b">
        <v>1</v>
      </c>
      <c r="O1540">
        <v>46</v>
      </c>
      <c r="P1540" t="b">
        <v>1</v>
      </c>
      <c r="Q1540" t="s">
        <v>8285</v>
      </c>
      <c r="R1540">
        <f t="shared" si="121"/>
        <v>103</v>
      </c>
      <c r="S1540">
        <f t="shared" si="122"/>
        <v>156.17391304347825</v>
      </c>
      <c r="T1540" t="s">
        <v>8337</v>
      </c>
      <c r="U1540" t="s">
        <v>8338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8">
        <f t="shared" ref="K1541:K1587" si="124">(J1541/86400)+25569+(-5/24)</f>
        <v>42705.710868055554</v>
      </c>
      <c r="L1541">
        <f t="shared" si="123"/>
        <v>2016</v>
      </c>
      <c r="M1541" s="8">
        <f t="shared" si="120"/>
        <v>42738.710868055554</v>
      </c>
      <c r="N1541" t="b">
        <v>0</v>
      </c>
      <c r="O1541">
        <v>284</v>
      </c>
      <c r="P1541" t="b">
        <v>1</v>
      </c>
      <c r="Q1541" t="s">
        <v>8285</v>
      </c>
      <c r="R1541">
        <f t="shared" si="121"/>
        <v>136</v>
      </c>
      <c r="S1541">
        <f t="shared" si="122"/>
        <v>95.764859154929582</v>
      </c>
      <c r="T1541" t="s">
        <v>8337</v>
      </c>
      <c r="U1541" t="s">
        <v>8338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8">
        <f t="shared" si="124"/>
        <v>41938.798796296294</v>
      </c>
      <c r="L1542">
        <f t="shared" si="123"/>
        <v>2014</v>
      </c>
      <c r="M1542" s="8">
        <f t="shared" si="120"/>
        <v>41968.843749999993</v>
      </c>
      <c r="N1542" t="b">
        <v>1</v>
      </c>
      <c r="O1542">
        <v>98</v>
      </c>
      <c r="P1542" t="b">
        <v>1</v>
      </c>
      <c r="Q1542" t="s">
        <v>8285</v>
      </c>
      <c r="R1542">
        <f t="shared" si="121"/>
        <v>118</v>
      </c>
      <c r="S1542">
        <f t="shared" si="122"/>
        <v>180.40816326530611</v>
      </c>
      <c r="T1542" t="s">
        <v>8337</v>
      </c>
      <c r="U1542" t="s">
        <v>8338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8">
        <f t="shared" si="124"/>
        <v>41974.503912037035</v>
      </c>
      <c r="L1543">
        <f t="shared" si="123"/>
        <v>2014</v>
      </c>
      <c r="M1543" s="8">
        <f t="shared" si="120"/>
        <v>42004.503912037035</v>
      </c>
      <c r="N1543" t="b">
        <v>0</v>
      </c>
      <c r="O1543">
        <v>2</v>
      </c>
      <c r="P1543" t="b">
        <v>0</v>
      </c>
      <c r="Q1543" t="s">
        <v>8289</v>
      </c>
      <c r="R1543">
        <f t="shared" si="121"/>
        <v>0</v>
      </c>
      <c r="S1543">
        <f t="shared" si="122"/>
        <v>3</v>
      </c>
      <c r="T1543" t="s">
        <v>8337</v>
      </c>
      <c r="U1543" t="s">
        <v>8342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8">
        <f t="shared" si="124"/>
        <v>42170.788194444445</v>
      </c>
      <c r="L1544">
        <f t="shared" si="123"/>
        <v>2015</v>
      </c>
      <c r="M1544" s="8">
        <f t="shared" si="120"/>
        <v>42185.788194444445</v>
      </c>
      <c r="N1544" t="b">
        <v>0</v>
      </c>
      <c r="O1544">
        <v>1</v>
      </c>
      <c r="P1544" t="b">
        <v>0</v>
      </c>
      <c r="Q1544" t="s">
        <v>8289</v>
      </c>
      <c r="R1544">
        <f t="shared" si="121"/>
        <v>4</v>
      </c>
      <c r="S1544">
        <f t="shared" si="122"/>
        <v>20</v>
      </c>
      <c r="T1544" t="s">
        <v>8337</v>
      </c>
      <c r="U1544" t="s">
        <v>8342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8">
        <f t="shared" si="124"/>
        <v>41935.301319444443</v>
      </c>
      <c r="L1545">
        <f t="shared" si="123"/>
        <v>2014</v>
      </c>
      <c r="M1545" s="8">
        <f t="shared" si="120"/>
        <v>41965.342986111107</v>
      </c>
      <c r="N1545" t="b">
        <v>0</v>
      </c>
      <c r="O1545">
        <v>1</v>
      </c>
      <c r="P1545" t="b">
        <v>0</v>
      </c>
      <c r="Q1545" t="s">
        <v>8289</v>
      </c>
      <c r="R1545">
        <f t="shared" si="121"/>
        <v>0</v>
      </c>
      <c r="S1545">
        <f t="shared" si="122"/>
        <v>10</v>
      </c>
      <c r="T1545" t="s">
        <v>8337</v>
      </c>
      <c r="U1545" t="s">
        <v>8342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8">
        <f t="shared" si="124"/>
        <v>42052.842870370368</v>
      </c>
      <c r="L1546">
        <f t="shared" si="123"/>
        <v>2015</v>
      </c>
      <c r="M1546" s="8">
        <f t="shared" si="120"/>
        <v>42094.804166666661</v>
      </c>
      <c r="N1546" t="b">
        <v>0</v>
      </c>
      <c r="O1546">
        <v>0</v>
      </c>
      <c r="P1546" t="b">
        <v>0</v>
      </c>
      <c r="Q1546" t="s">
        <v>8289</v>
      </c>
      <c r="R1546">
        <f t="shared" si="121"/>
        <v>0</v>
      </c>
      <c r="S1546" t="e">
        <f t="shared" si="122"/>
        <v>#DIV/0!</v>
      </c>
      <c r="T1546" t="s">
        <v>8337</v>
      </c>
      <c r="U1546" t="s">
        <v>8342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8">
        <f t="shared" si="124"/>
        <v>42031.676319444443</v>
      </c>
      <c r="L1547">
        <f t="shared" si="123"/>
        <v>2015</v>
      </c>
      <c r="M1547" s="8">
        <f t="shared" si="120"/>
        <v>42065.677777777775</v>
      </c>
      <c r="N1547" t="b">
        <v>0</v>
      </c>
      <c r="O1547">
        <v>1</v>
      </c>
      <c r="P1547" t="b">
        <v>0</v>
      </c>
      <c r="Q1547" t="s">
        <v>8289</v>
      </c>
      <c r="R1547">
        <f t="shared" si="121"/>
        <v>0</v>
      </c>
      <c r="S1547">
        <f t="shared" si="122"/>
        <v>1</v>
      </c>
      <c r="T1547" t="s">
        <v>8337</v>
      </c>
      <c r="U1547" t="s">
        <v>8342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8">
        <f t="shared" si="124"/>
        <v>41839.004618055551</v>
      </c>
      <c r="L1548">
        <f t="shared" si="123"/>
        <v>2014</v>
      </c>
      <c r="M1548" s="8">
        <f t="shared" si="120"/>
        <v>41899.004618055551</v>
      </c>
      <c r="N1548" t="b">
        <v>0</v>
      </c>
      <c r="O1548">
        <v>11</v>
      </c>
      <c r="P1548" t="b">
        <v>0</v>
      </c>
      <c r="Q1548" t="s">
        <v>8289</v>
      </c>
      <c r="R1548">
        <f t="shared" si="121"/>
        <v>29</v>
      </c>
      <c r="S1548">
        <f t="shared" si="122"/>
        <v>26.272727272727273</v>
      </c>
      <c r="T1548" t="s">
        <v>8337</v>
      </c>
      <c r="U1548" t="s">
        <v>8342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8">
        <f t="shared" si="124"/>
        <v>42782.218541666669</v>
      </c>
      <c r="L1549">
        <f t="shared" si="123"/>
        <v>2017</v>
      </c>
      <c r="M1549" s="8">
        <f t="shared" ref="M1549:M1612" si="125">(I1549/86400)+25569+(-5/24)</f>
        <v>42789.218541666669</v>
      </c>
      <c r="N1549" t="b">
        <v>0</v>
      </c>
      <c r="O1549">
        <v>0</v>
      </c>
      <c r="P1549" t="b">
        <v>0</v>
      </c>
      <c r="Q1549" t="s">
        <v>8289</v>
      </c>
      <c r="R1549">
        <f t="shared" si="121"/>
        <v>0</v>
      </c>
      <c r="S1549" t="e">
        <f t="shared" si="122"/>
        <v>#DIV/0!</v>
      </c>
      <c r="T1549" t="s">
        <v>8337</v>
      </c>
      <c r="U1549" t="s">
        <v>8342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8">
        <f t="shared" si="124"/>
        <v>42286.673842592594</v>
      </c>
      <c r="L1550">
        <f t="shared" si="123"/>
        <v>2015</v>
      </c>
      <c r="M1550" s="8">
        <f t="shared" si="125"/>
        <v>42316.715509259258</v>
      </c>
      <c r="N1550" t="b">
        <v>0</v>
      </c>
      <c r="O1550">
        <v>1</v>
      </c>
      <c r="P1550" t="b">
        <v>0</v>
      </c>
      <c r="Q1550" t="s">
        <v>8289</v>
      </c>
      <c r="R1550">
        <f t="shared" si="121"/>
        <v>9</v>
      </c>
      <c r="S1550">
        <f t="shared" si="122"/>
        <v>60</v>
      </c>
      <c r="T1550" t="s">
        <v>8337</v>
      </c>
      <c r="U1550" t="s">
        <v>8342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8">
        <f t="shared" si="124"/>
        <v>42280.927766203698</v>
      </c>
      <c r="L1551">
        <f t="shared" si="123"/>
        <v>2015</v>
      </c>
      <c r="M1551" s="8">
        <f t="shared" si="125"/>
        <v>42310.96943287037</v>
      </c>
      <c r="N1551" t="b">
        <v>0</v>
      </c>
      <c r="O1551">
        <v>6</v>
      </c>
      <c r="P1551" t="b">
        <v>0</v>
      </c>
      <c r="Q1551" t="s">
        <v>8289</v>
      </c>
      <c r="R1551">
        <f t="shared" si="121"/>
        <v>34</v>
      </c>
      <c r="S1551">
        <f t="shared" si="122"/>
        <v>28.333333333333332</v>
      </c>
      <c r="T1551" t="s">
        <v>8337</v>
      </c>
      <c r="U1551" t="s">
        <v>8342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8">
        <f t="shared" si="124"/>
        <v>42472.24113425926</v>
      </c>
      <c r="L1552">
        <f t="shared" si="123"/>
        <v>2016</v>
      </c>
      <c r="M1552" s="8">
        <f t="shared" si="125"/>
        <v>42502.24113425926</v>
      </c>
      <c r="N1552" t="b">
        <v>0</v>
      </c>
      <c r="O1552">
        <v>7</v>
      </c>
      <c r="P1552" t="b">
        <v>0</v>
      </c>
      <c r="Q1552" t="s">
        <v>8289</v>
      </c>
      <c r="R1552">
        <f t="shared" si="121"/>
        <v>13</v>
      </c>
      <c r="S1552">
        <f t="shared" si="122"/>
        <v>14.428571428571429</v>
      </c>
      <c r="T1552" t="s">
        <v>8337</v>
      </c>
      <c r="U1552" t="s">
        <v>8342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8">
        <f t="shared" si="124"/>
        <v>42121.616192129623</v>
      </c>
      <c r="L1553">
        <f t="shared" si="123"/>
        <v>2015</v>
      </c>
      <c r="M1553" s="8">
        <f t="shared" si="125"/>
        <v>42151.616192129623</v>
      </c>
      <c r="N1553" t="b">
        <v>0</v>
      </c>
      <c r="O1553">
        <v>0</v>
      </c>
      <c r="P1553" t="b">
        <v>0</v>
      </c>
      <c r="Q1553" t="s">
        <v>8289</v>
      </c>
      <c r="R1553">
        <f t="shared" si="121"/>
        <v>0</v>
      </c>
      <c r="S1553" t="e">
        <f t="shared" si="122"/>
        <v>#DIV/0!</v>
      </c>
      <c r="T1553" t="s">
        <v>8337</v>
      </c>
      <c r="U1553" t="s">
        <v>8342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8">
        <f t="shared" si="124"/>
        <v>41892.480416666665</v>
      </c>
      <c r="L1554">
        <f t="shared" si="123"/>
        <v>2014</v>
      </c>
      <c r="M1554" s="8">
        <f t="shared" si="125"/>
        <v>41912.957638888889</v>
      </c>
      <c r="N1554" t="b">
        <v>0</v>
      </c>
      <c r="O1554">
        <v>16</v>
      </c>
      <c r="P1554" t="b">
        <v>0</v>
      </c>
      <c r="Q1554" t="s">
        <v>8289</v>
      </c>
      <c r="R1554">
        <f t="shared" si="121"/>
        <v>49</v>
      </c>
      <c r="S1554">
        <f t="shared" si="122"/>
        <v>132.1875</v>
      </c>
      <c r="T1554" t="s">
        <v>8337</v>
      </c>
      <c r="U1554" t="s">
        <v>8342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8">
        <f t="shared" si="124"/>
        <v>42219.074618055551</v>
      </c>
      <c r="L1555">
        <f t="shared" si="123"/>
        <v>2015</v>
      </c>
      <c r="M1555" s="8">
        <f t="shared" si="125"/>
        <v>42249.074618055551</v>
      </c>
      <c r="N1555" t="b">
        <v>0</v>
      </c>
      <c r="O1555">
        <v>0</v>
      </c>
      <c r="P1555" t="b">
        <v>0</v>
      </c>
      <c r="Q1555" t="s">
        <v>8289</v>
      </c>
      <c r="R1555">
        <f t="shared" si="121"/>
        <v>0</v>
      </c>
      <c r="S1555" t="e">
        <f t="shared" si="122"/>
        <v>#DIV/0!</v>
      </c>
      <c r="T1555" t="s">
        <v>8337</v>
      </c>
      <c r="U1555" t="s">
        <v>8342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8">
        <f t="shared" si="124"/>
        <v>42188.043865740743</v>
      </c>
      <c r="L1556">
        <f t="shared" si="123"/>
        <v>2015</v>
      </c>
      <c r="M1556" s="8">
        <f t="shared" si="125"/>
        <v>42218.043865740743</v>
      </c>
      <c r="N1556" t="b">
        <v>0</v>
      </c>
      <c r="O1556">
        <v>0</v>
      </c>
      <c r="P1556" t="b">
        <v>0</v>
      </c>
      <c r="Q1556" t="s">
        <v>8289</v>
      </c>
      <c r="R1556">
        <f t="shared" si="121"/>
        <v>0</v>
      </c>
      <c r="S1556" t="e">
        <f t="shared" si="122"/>
        <v>#DIV/0!</v>
      </c>
      <c r="T1556" t="s">
        <v>8337</v>
      </c>
      <c r="U1556" t="s">
        <v>8342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8">
        <f t="shared" si="124"/>
        <v>42241.405462962961</v>
      </c>
      <c r="L1557">
        <f t="shared" si="123"/>
        <v>2015</v>
      </c>
      <c r="M1557" s="8">
        <f t="shared" si="125"/>
        <v>42264.499999999993</v>
      </c>
      <c r="N1557" t="b">
        <v>0</v>
      </c>
      <c r="O1557">
        <v>0</v>
      </c>
      <c r="P1557" t="b">
        <v>0</v>
      </c>
      <c r="Q1557" t="s">
        <v>8289</v>
      </c>
      <c r="R1557">
        <f t="shared" si="121"/>
        <v>0</v>
      </c>
      <c r="S1557" t="e">
        <f t="shared" si="122"/>
        <v>#DIV/0!</v>
      </c>
      <c r="T1557" t="s">
        <v>8337</v>
      </c>
      <c r="U1557" t="s">
        <v>8342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8">
        <f t="shared" si="124"/>
        <v>42524.944722222215</v>
      </c>
      <c r="L1558">
        <f>YEAR(K1558)</f>
        <v>2016</v>
      </c>
      <c r="M1558" s="8">
        <f t="shared" si="125"/>
        <v>42554.944722222215</v>
      </c>
      <c r="N1558" t="b">
        <v>0</v>
      </c>
      <c r="O1558">
        <v>12</v>
      </c>
      <c r="P1558" t="b">
        <v>0</v>
      </c>
      <c r="Q1558" t="s">
        <v>8289</v>
      </c>
      <c r="R1558">
        <f t="shared" si="121"/>
        <v>45</v>
      </c>
      <c r="S1558">
        <f t="shared" si="122"/>
        <v>56.416666666666664</v>
      </c>
      <c r="T1558" t="s">
        <v>8337</v>
      </c>
      <c r="U1558" t="s">
        <v>8342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8">
        <f t="shared" si="124"/>
        <v>41871.444826388884</v>
      </c>
      <c r="L1559">
        <f t="shared" si="123"/>
        <v>2014</v>
      </c>
      <c r="M1559" s="8">
        <f t="shared" si="125"/>
        <v>41902.444826388884</v>
      </c>
      <c r="N1559" t="b">
        <v>0</v>
      </c>
      <c r="O1559">
        <v>1</v>
      </c>
      <c r="P1559" t="b">
        <v>0</v>
      </c>
      <c r="Q1559" t="s">
        <v>8289</v>
      </c>
      <c r="R1559">
        <f t="shared" si="121"/>
        <v>4</v>
      </c>
      <c r="S1559">
        <f t="shared" si="122"/>
        <v>100</v>
      </c>
      <c r="T1559" t="s">
        <v>8337</v>
      </c>
      <c r="U1559" t="s">
        <v>8342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8">
        <f t="shared" si="124"/>
        <v>42185.189340277771</v>
      </c>
      <c r="L1560">
        <f t="shared" si="123"/>
        <v>2015</v>
      </c>
      <c r="M1560" s="8">
        <f t="shared" si="125"/>
        <v>42244.299999999996</v>
      </c>
      <c r="N1560" t="b">
        <v>0</v>
      </c>
      <c r="O1560">
        <v>3</v>
      </c>
      <c r="P1560" t="b">
        <v>0</v>
      </c>
      <c r="Q1560" t="s">
        <v>8289</v>
      </c>
      <c r="R1560">
        <f t="shared" si="121"/>
        <v>5</v>
      </c>
      <c r="S1560">
        <f t="shared" si="122"/>
        <v>11.666666666666666</v>
      </c>
      <c r="T1560" t="s">
        <v>8337</v>
      </c>
      <c r="U1560" t="s">
        <v>8342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8">
        <f t="shared" si="124"/>
        <v>42107.844895833332</v>
      </c>
      <c r="L1561">
        <f t="shared" si="123"/>
        <v>2015</v>
      </c>
      <c r="M1561" s="8">
        <f t="shared" si="125"/>
        <v>42122.844895833332</v>
      </c>
      <c r="N1561" t="b">
        <v>0</v>
      </c>
      <c r="O1561">
        <v>1</v>
      </c>
      <c r="P1561" t="b">
        <v>0</v>
      </c>
      <c r="Q1561" t="s">
        <v>8289</v>
      </c>
      <c r="R1561">
        <f t="shared" si="121"/>
        <v>0</v>
      </c>
      <c r="S1561">
        <f t="shared" si="122"/>
        <v>50</v>
      </c>
      <c r="T1561" t="s">
        <v>8337</v>
      </c>
      <c r="U1561" t="s">
        <v>8342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8">
        <f t="shared" si="124"/>
        <v>41935.812418981477</v>
      </c>
      <c r="L1562">
        <f>YEAR(K1562)</f>
        <v>2014</v>
      </c>
      <c r="M1562" s="8">
        <f t="shared" si="125"/>
        <v>41955.854085648149</v>
      </c>
      <c r="N1562" t="b">
        <v>0</v>
      </c>
      <c r="O1562">
        <v>4</v>
      </c>
      <c r="P1562" t="b">
        <v>0</v>
      </c>
      <c r="Q1562" t="s">
        <v>8289</v>
      </c>
      <c r="R1562">
        <f t="shared" si="121"/>
        <v>4</v>
      </c>
      <c r="S1562">
        <f t="shared" si="122"/>
        <v>23.5</v>
      </c>
      <c r="T1562" t="s">
        <v>8337</v>
      </c>
      <c r="U1562" t="s">
        <v>8342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8">
        <f t="shared" si="124"/>
        <v>41554.833368055552</v>
      </c>
      <c r="L1563">
        <f t="shared" si="123"/>
        <v>2013</v>
      </c>
      <c r="M1563" s="8">
        <f t="shared" si="125"/>
        <v>41584.875034722216</v>
      </c>
      <c r="N1563" t="b">
        <v>0</v>
      </c>
      <c r="O1563">
        <v>1</v>
      </c>
      <c r="P1563" t="b">
        <v>0</v>
      </c>
      <c r="Q1563" t="s">
        <v>8290</v>
      </c>
      <c r="R1563">
        <f t="shared" si="121"/>
        <v>1</v>
      </c>
      <c r="S1563">
        <f t="shared" si="122"/>
        <v>67</v>
      </c>
      <c r="T1563" t="s">
        <v>8321</v>
      </c>
      <c r="U1563" t="s">
        <v>8343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8">
        <f t="shared" si="124"/>
        <v>40079.357824074068</v>
      </c>
      <c r="L1564">
        <f t="shared" si="123"/>
        <v>2009</v>
      </c>
      <c r="M1564" s="8">
        <f t="shared" si="125"/>
        <v>40148.826388888883</v>
      </c>
      <c r="N1564" t="b">
        <v>0</v>
      </c>
      <c r="O1564">
        <v>0</v>
      </c>
      <c r="P1564" t="b">
        <v>0</v>
      </c>
      <c r="Q1564" t="s">
        <v>8290</v>
      </c>
      <c r="R1564">
        <f t="shared" si="121"/>
        <v>0</v>
      </c>
      <c r="S1564" t="e">
        <f t="shared" si="122"/>
        <v>#DIV/0!</v>
      </c>
      <c r="T1564" t="s">
        <v>8321</v>
      </c>
      <c r="U1564" t="s">
        <v>8343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8">
        <f t="shared" si="124"/>
        <v>41652.534155092588</v>
      </c>
      <c r="L1565">
        <f t="shared" si="123"/>
        <v>2014</v>
      </c>
      <c r="M1565" s="8">
        <f t="shared" si="125"/>
        <v>41712.492488425924</v>
      </c>
      <c r="N1565" t="b">
        <v>0</v>
      </c>
      <c r="O1565">
        <v>2</v>
      </c>
      <c r="P1565" t="b">
        <v>0</v>
      </c>
      <c r="Q1565" t="s">
        <v>8290</v>
      </c>
      <c r="R1565">
        <f t="shared" si="121"/>
        <v>1</v>
      </c>
      <c r="S1565">
        <f t="shared" si="122"/>
        <v>42.5</v>
      </c>
      <c r="T1565" t="s">
        <v>8321</v>
      </c>
      <c r="U1565" t="s">
        <v>8343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8">
        <f t="shared" si="124"/>
        <v>42121.158668981479</v>
      </c>
      <c r="L1566">
        <f t="shared" si="123"/>
        <v>2015</v>
      </c>
      <c r="M1566" s="8">
        <f t="shared" si="125"/>
        <v>42152.628472222219</v>
      </c>
      <c r="N1566" t="b">
        <v>0</v>
      </c>
      <c r="O1566">
        <v>1</v>
      </c>
      <c r="P1566" t="b">
        <v>0</v>
      </c>
      <c r="Q1566" t="s">
        <v>8290</v>
      </c>
      <c r="R1566">
        <f t="shared" si="121"/>
        <v>0</v>
      </c>
      <c r="S1566">
        <f t="shared" si="122"/>
        <v>10</v>
      </c>
      <c r="T1566" t="s">
        <v>8321</v>
      </c>
      <c r="U1566" t="s">
        <v>8343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8">
        <f t="shared" si="124"/>
        <v>40672.521539351852</v>
      </c>
      <c r="L1567">
        <f t="shared" si="123"/>
        <v>2011</v>
      </c>
      <c r="M1567" s="8">
        <f t="shared" si="125"/>
        <v>40702.521539351852</v>
      </c>
      <c r="N1567" t="b">
        <v>0</v>
      </c>
      <c r="O1567">
        <v>1</v>
      </c>
      <c r="P1567" t="b">
        <v>0</v>
      </c>
      <c r="Q1567" t="s">
        <v>8290</v>
      </c>
      <c r="R1567">
        <f t="shared" si="121"/>
        <v>3</v>
      </c>
      <c r="S1567">
        <f t="shared" si="122"/>
        <v>100</v>
      </c>
      <c r="T1567" t="s">
        <v>8321</v>
      </c>
      <c r="U1567" t="s">
        <v>8343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8">
        <f t="shared" si="124"/>
        <v>42549.708379629628</v>
      </c>
      <c r="L1568">
        <f t="shared" si="123"/>
        <v>2016</v>
      </c>
      <c r="M1568" s="8">
        <f t="shared" si="125"/>
        <v>42578.708333333336</v>
      </c>
      <c r="N1568" t="b">
        <v>0</v>
      </c>
      <c r="O1568">
        <v>59</v>
      </c>
      <c r="P1568" t="b">
        <v>0</v>
      </c>
      <c r="Q1568" t="s">
        <v>8290</v>
      </c>
      <c r="R1568">
        <f t="shared" si="121"/>
        <v>21</v>
      </c>
      <c r="S1568">
        <f t="shared" si="122"/>
        <v>108.05084745762711</v>
      </c>
      <c r="T1568" t="s">
        <v>8321</v>
      </c>
      <c r="U1568" t="s">
        <v>8343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8">
        <f t="shared" si="124"/>
        <v>41671.728530092594</v>
      </c>
      <c r="L1569">
        <f t="shared" si="123"/>
        <v>2014</v>
      </c>
      <c r="M1569" s="8">
        <f t="shared" si="125"/>
        <v>41686.791666666664</v>
      </c>
      <c r="N1569" t="b">
        <v>0</v>
      </c>
      <c r="O1569">
        <v>13</v>
      </c>
      <c r="P1569" t="b">
        <v>0</v>
      </c>
      <c r="Q1569" t="s">
        <v>8290</v>
      </c>
      <c r="R1569">
        <f t="shared" si="121"/>
        <v>4</v>
      </c>
      <c r="S1569">
        <f t="shared" si="122"/>
        <v>26.923076923076923</v>
      </c>
      <c r="T1569" t="s">
        <v>8321</v>
      </c>
      <c r="U1569" t="s">
        <v>8343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8">
        <f t="shared" si="124"/>
        <v>41961.853993055549</v>
      </c>
      <c r="L1570">
        <f t="shared" si="123"/>
        <v>2014</v>
      </c>
      <c r="M1570" s="8">
        <f t="shared" si="125"/>
        <v>41996.853993055549</v>
      </c>
      <c r="N1570" t="b">
        <v>0</v>
      </c>
      <c r="O1570">
        <v>22</v>
      </c>
      <c r="P1570" t="b">
        <v>0</v>
      </c>
      <c r="Q1570" t="s">
        <v>8290</v>
      </c>
      <c r="R1570">
        <f t="shared" si="121"/>
        <v>14</v>
      </c>
      <c r="S1570">
        <f t="shared" si="122"/>
        <v>155</v>
      </c>
      <c r="T1570" t="s">
        <v>8321</v>
      </c>
      <c r="U1570" t="s">
        <v>8343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8">
        <f t="shared" si="124"/>
        <v>41389.471226851849</v>
      </c>
      <c r="L1571">
        <f t="shared" si="123"/>
        <v>2013</v>
      </c>
      <c r="M1571" s="8">
        <f t="shared" si="125"/>
        <v>41419.471226851849</v>
      </c>
      <c r="N1571" t="b">
        <v>0</v>
      </c>
      <c r="O1571">
        <v>0</v>
      </c>
      <c r="P1571" t="b">
        <v>0</v>
      </c>
      <c r="Q1571" t="s">
        <v>8290</v>
      </c>
      <c r="R1571">
        <f t="shared" si="121"/>
        <v>0</v>
      </c>
      <c r="S1571" t="e">
        <f t="shared" si="122"/>
        <v>#DIV/0!</v>
      </c>
      <c r="T1571" t="s">
        <v>8321</v>
      </c>
      <c r="U1571" t="s">
        <v>8343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8">
        <f t="shared" si="124"/>
        <v>42438.605115740742</v>
      </c>
      <c r="L1572">
        <f t="shared" si="123"/>
        <v>2016</v>
      </c>
      <c r="M1572" s="8">
        <f t="shared" si="125"/>
        <v>42468.56344907407</v>
      </c>
      <c r="N1572" t="b">
        <v>0</v>
      </c>
      <c r="O1572">
        <v>52</v>
      </c>
      <c r="P1572" t="b">
        <v>0</v>
      </c>
      <c r="Q1572" t="s">
        <v>8290</v>
      </c>
      <c r="R1572">
        <f t="shared" si="121"/>
        <v>41</v>
      </c>
      <c r="S1572">
        <f t="shared" si="122"/>
        <v>47.769230769230766</v>
      </c>
      <c r="T1572" t="s">
        <v>8321</v>
      </c>
      <c r="U1572" t="s">
        <v>8343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8">
        <f t="shared" si="124"/>
        <v>42144.56114583333</v>
      </c>
      <c r="L1573">
        <f t="shared" si="123"/>
        <v>2015</v>
      </c>
      <c r="M1573" s="8">
        <f t="shared" si="125"/>
        <v>42174.56114583333</v>
      </c>
      <c r="N1573" t="b">
        <v>0</v>
      </c>
      <c r="O1573">
        <v>4</v>
      </c>
      <c r="P1573" t="b">
        <v>0</v>
      </c>
      <c r="Q1573" t="s">
        <v>8290</v>
      </c>
      <c r="R1573">
        <f t="shared" si="121"/>
        <v>1</v>
      </c>
      <c r="S1573">
        <f t="shared" si="122"/>
        <v>20</v>
      </c>
      <c r="T1573" t="s">
        <v>8321</v>
      </c>
      <c r="U1573" t="s">
        <v>8343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8">
        <f t="shared" si="124"/>
        <v>42403.824756944443</v>
      </c>
      <c r="L1574">
        <f t="shared" si="123"/>
        <v>2016</v>
      </c>
      <c r="M1574" s="8">
        <f t="shared" si="125"/>
        <v>42428.790972222218</v>
      </c>
      <c r="N1574" t="b">
        <v>0</v>
      </c>
      <c r="O1574">
        <v>3</v>
      </c>
      <c r="P1574" t="b">
        <v>0</v>
      </c>
      <c r="Q1574" t="s">
        <v>8290</v>
      </c>
      <c r="R1574">
        <f t="shared" si="121"/>
        <v>5</v>
      </c>
      <c r="S1574">
        <f t="shared" si="122"/>
        <v>41.666666666666664</v>
      </c>
      <c r="T1574" t="s">
        <v>8321</v>
      </c>
      <c r="U1574" t="s">
        <v>8343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8">
        <f t="shared" si="124"/>
        <v>42785.791689814818</v>
      </c>
      <c r="L1575">
        <f t="shared" si="123"/>
        <v>2017</v>
      </c>
      <c r="M1575" s="8">
        <f t="shared" si="125"/>
        <v>42825.957638888889</v>
      </c>
      <c r="N1575" t="b">
        <v>0</v>
      </c>
      <c r="O1575">
        <v>3</v>
      </c>
      <c r="P1575" t="b">
        <v>0</v>
      </c>
      <c r="Q1575" t="s">
        <v>8290</v>
      </c>
      <c r="R1575">
        <f t="shared" si="121"/>
        <v>2</v>
      </c>
      <c r="S1575">
        <f t="shared" si="122"/>
        <v>74.333333333333329</v>
      </c>
      <c r="T1575" t="s">
        <v>8321</v>
      </c>
      <c r="U1575" t="s">
        <v>8343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8">
        <f t="shared" si="124"/>
        <v>42017.719085648147</v>
      </c>
      <c r="L1576">
        <f t="shared" si="123"/>
        <v>2015</v>
      </c>
      <c r="M1576" s="8">
        <f t="shared" si="125"/>
        <v>42052.719085648147</v>
      </c>
      <c r="N1576" t="b">
        <v>0</v>
      </c>
      <c r="O1576">
        <v>6</v>
      </c>
      <c r="P1576" t="b">
        <v>0</v>
      </c>
      <c r="Q1576" t="s">
        <v>8290</v>
      </c>
      <c r="R1576">
        <f t="shared" si="121"/>
        <v>5</v>
      </c>
      <c r="S1576">
        <f t="shared" si="122"/>
        <v>84.333333333333329</v>
      </c>
      <c r="T1576" t="s">
        <v>8321</v>
      </c>
      <c r="U1576" t="s">
        <v>8343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8">
        <f t="shared" si="124"/>
        <v>41799.315925925919</v>
      </c>
      <c r="L1577">
        <f t="shared" si="123"/>
        <v>2014</v>
      </c>
      <c r="M1577" s="8">
        <f t="shared" si="125"/>
        <v>41829.315925925919</v>
      </c>
      <c r="N1577" t="b">
        <v>0</v>
      </c>
      <c r="O1577">
        <v>35</v>
      </c>
      <c r="P1577" t="b">
        <v>0</v>
      </c>
      <c r="Q1577" t="s">
        <v>8290</v>
      </c>
      <c r="R1577">
        <f t="shared" si="121"/>
        <v>23</v>
      </c>
      <c r="S1577">
        <f t="shared" si="122"/>
        <v>65.457142857142856</v>
      </c>
      <c r="T1577" t="s">
        <v>8321</v>
      </c>
      <c r="U1577" t="s">
        <v>8343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8">
        <f t="shared" si="124"/>
        <v>42140.670925925922</v>
      </c>
      <c r="L1578">
        <f t="shared" si="123"/>
        <v>2015</v>
      </c>
      <c r="M1578" s="8">
        <f t="shared" si="125"/>
        <v>42185.670925925922</v>
      </c>
      <c r="N1578" t="b">
        <v>0</v>
      </c>
      <c r="O1578">
        <v>10</v>
      </c>
      <c r="P1578" t="b">
        <v>0</v>
      </c>
      <c r="Q1578" t="s">
        <v>8290</v>
      </c>
      <c r="R1578">
        <f t="shared" si="121"/>
        <v>13</v>
      </c>
      <c r="S1578">
        <f t="shared" si="122"/>
        <v>65</v>
      </c>
      <c r="T1578" t="s">
        <v>8321</v>
      </c>
      <c r="U1578" t="s">
        <v>8343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8">
        <f t="shared" si="124"/>
        <v>41054.639444444438</v>
      </c>
      <c r="L1579">
        <f t="shared" si="123"/>
        <v>2012</v>
      </c>
      <c r="M1579" s="8">
        <f t="shared" si="125"/>
        <v>41114.639444444438</v>
      </c>
      <c r="N1579" t="b">
        <v>0</v>
      </c>
      <c r="O1579">
        <v>2</v>
      </c>
      <c r="P1579" t="b">
        <v>0</v>
      </c>
      <c r="Q1579" t="s">
        <v>8290</v>
      </c>
      <c r="R1579">
        <f t="shared" si="121"/>
        <v>1</v>
      </c>
      <c r="S1579">
        <f t="shared" si="122"/>
        <v>27.5</v>
      </c>
      <c r="T1579" t="s">
        <v>8321</v>
      </c>
      <c r="U1579" t="s">
        <v>8343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8">
        <f t="shared" si="124"/>
        <v>40398.857534722221</v>
      </c>
      <c r="L1580">
        <f t="shared" si="123"/>
        <v>2010</v>
      </c>
      <c r="M1580" s="8">
        <f t="shared" si="125"/>
        <v>40422.875</v>
      </c>
      <c r="N1580" t="b">
        <v>0</v>
      </c>
      <c r="O1580">
        <v>4</v>
      </c>
      <c r="P1580" t="b">
        <v>0</v>
      </c>
      <c r="Q1580" t="s">
        <v>8290</v>
      </c>
      <c r="R1580">
        <f t="shared" si="121"/>
        <v>11</v>
      </c>
      <c r="S1580">
        <f t="shared" si="122"/>
        <v>51.25</v>
      </c>
      <c r="T1580" t="s">
        <v>8321</v>
      </c>
      <c r="U1580" t="s">
        <v>8343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8">
        <f t="shared" si="124"/>
        <v>41481.788090277776</v>
      </c>
      <c r="L1581">
        <f>YEAR(K1581)</f>
        <v>2013</v>
      </c>
      <c r="M1581" s="8">
        <f t="shared" si="125"/>
        <v>41514.788090277776</v>
      </c>
      <c r="N1581" t="b">
        <v>0</v>
      </c>
      <c r="O1581">
        <v>2</v>
      </c>
      <c r="P1581" t="b">
        <v>0</v>
      </c>
      <c r="Q1581" t="s">
        <v>8290</v>
      </c>
      <c r="R1581">
        <f t="shared" si="121"/>
        <v>1</v>
      </c>
      <c r="S1581">
        <f t="shared" si="122"/>
        <v>14</v>
      </c>
      <c r="T1581" t="s">
        <v>8321</v>
      </c>
      <c r="U1581" t="s">
        <v>8343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8">
        <f t="shared" si="124"/>
        <v>40989.841736111106</v>
      </c>
      <c r="L1582">
        <f t="shared" si="123"/>
        <v>2012</v>
      </c>
      <c r="M1582" s="8">
        <f t="shared" si="125"/>
        <v>41049.841736111106</v>
      </c>
      <c r="N1582" t="b">
        <v>0</v>
      </c>
      <c r="O1582">
        <v>0</v>
      </c>
      <c r="P1582" t="b">
        <v>0</v>
      </c>
      <c r="Q1582" t="s">
        <v>8290</v>
      </c>
      <c r="R1582">
        <f t="shared" si="121"/>
        <v>0</v>
      </c>
      <c r="S1582" t="e">
        <f t="shared" si="122"/>
        <v>#DIV/0!</v>
      </c>
      <c r="T1582" t="s">
        <v>8321</v>
      </c>
      <c r="U1582" t="s">
        <v>8343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8">
        <f t="shared" si="124"/>
        <v>42325.240624999999</v>
      </c>
      <c r="L1583">
        <f t="shared" si="123"/>
        <v>2015</v>
      </c>
      <c r="M1583" s="8">
        <f t="shared" si="125"/>
        <v>42357.240624999999</v>
      </c>
      <c r="N1583" t="b">
        <v>0</v>
      </c>
      <c r="O1583">
        <v>1</v>
      </c>
      <c r="P1583" t="b">
        <v>0</v>
      </c>
      <c r="Q1583" t="s">
        <v>8291</v>
      </c>
      <c r="R1583">
        <f t="shared" si="121"/>
        <v>1</v>
      </c>
      <c r="S1583">
        <f t="shared" si="122"/>
        <v>5</v>
      </c>
      <c r="T1583" t="s">
        <v>8337</v>
      </c>
      <c r="U1583" t="s">
        <v>8344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8">
        <f t="shared" si="124"/>
        <v>42246.581631944442</v>
      </c>
      <c r="L1584">
        <f t="shared" si="123"/>
        <v>2015</v>
      </c>
      <c r="M1584" s="8">
        <f t="shared" si="125"/>
        <v>42303.680555555555</v>
      </c>
      <c r="N1584" t="b">
        <v>0</v>
      </c>
      <c r="O1584">
        <v>3</v>
      </c>
      <c r="P1584" t="b">
        <v>0</v>
      </c>
      <c r="Q1584" t="s">
        <v>8291</v>
      </c>
      <c r="R1584">
        <f t="shared" si="121"/>
        <v>9</v>
      </c>
      <c r="S1584">
        <f t="shared" si="122"/>
        <v>31</v>
      </c>
      <c r="T1584" t="s">
        <v>8337</v>
      </c>
      <c r="U1584" t="s">
        <v>8344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8">
        <f t="shared" si="124"/>
        <v>41877.696655092594</v>
      </c>
      <c r="L1585">
        <f>YEAR(K1585)</f>
        <v>2014</v>
      </c>
      <c r="M1585" s="8">
        <f t="shared" si="125"/>
        <v>41907.696655092594</v>
      </c>
      <c r="N1585" t="b">
        <v>0</v>
      </c>
      <c r="O1585">
        <v>1</v>
      </c>
      <c r="P1585" t="b">
        <v>0</v>
      </c>
      <c r="Q1585" t="s">
        <v>8291</v>
      </c>
      <c r="R1585">
        <f t="shared" si="121"/>
        <v>0</v>
      </c>
      <c r="S1585">
        <f t="shared" si="122"/>
        <v>15</v>
      </c>
      <c r="T1585" t="s">
        <v>8337</v>
      </c>
      <c r="U1585" t="s">
        <v>8344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8">
        <f t="shared" si="124"/>
        <v>41779.440983796296</v>
      </c>
      <c r="L1586">
        <f t="shared" si="123"/>
        <v>2014</v>
      </c>
      <c r="M1586" s="8">
        <f t="shared" si="125"/>
        <v>41789.440983796296</v>
      </c>
      <c r="N1586" t="b">
        <v>0</v>
      </c>
      <c r="O1586">
        <v>0</v>
      </c>
      <c r="P1586" t="b">
        <v>0</v>
      </c>
      <c r="Q1586" t="s">
        <v>8291</v>
      </c>
      <c r="R1586">
        <f t="shared" si="121"/>
        <v>0</v>
      </c>
      <c r="S1586" t="e">
        <f t="shared" si="122"/>
        <v>#DIV/0!</v>
      </c>
      <c r="T1586" t="s">
        <v>8337</v>
      </c>
      <c r="U1586" t="s">
        <v>8344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8">
        <f t="shared" si="124"/>
        <v>42707.687129629623</v>
      </c>
      <c r="L1587">
        <f t="shared" si="123"/>
        <v>2016</v>
      </c>
      <c r="M1587" s="8">
        <f t="shared" si="125"/>
        <v>42729.249999999993</v>
      </c>
      <c r="N1587" t="b">
        <v>0</v>
      </c>
      <c r="O1587">
        <v>12</v>
      </c>
      <c r="P1587" t="b">
        <v>0</v>
      </c>
      <c r="Q1587" t="s">
        <v>8291</v>
      </c>
      <c r="R1587">
        <f t="shared" si="121"/>
        <v>79</v>
      </c>
      <c r="S1587">
        <f t="shared" si="122"/>
        <v>131.66666666666666</v>
      </c>
      <c r="T1587" t="s">
        <v>8337</v>
      </c>
      <c r="U1587" t="s">
        <v>8344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8">
        <f>(J1588/86400)+25569+(-5/24)</f>
        <v>42068.896087962959</v>
      </c>
      <c r="L1588">
        <f t="shared" si="123"/>
        <v>2015</v>
      </c>
      <c r="M1588" s="8">
        <f t="shared" si="125"/>
        <v>42098.854421296295</v>
      </c>
      <c r="N1588" t="b">
        <v>0</v>
      </c>
      <c r="O1588">
        <v>0</v>
      </c>
      <c r="P1588" t="b">
        <v>0</v>
      </c>
      <c r="Q1588" t="s">
        <v>8291</v>
      </c>
      <c r="R1588">
        <f t="shared" si="121"/>
        <v>0</v>
      </c>
      <c r="S1588" t="e">
        <f t="shared" si="122"/>
        <v>#DIV/0!</v>
      </c>
      <c r="T1588" t="s">
        <v>8337</v>
      </c>
      <c r="U1588" t="s">
        <v>8344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8">
        <f>(J1589/86400)+25569+(-5/24)</f>
        <v>41956.742650462962</v>
      </c>
      <c r="L1589">
        <f t="shared" si="123"/>
        <v>2014</v>
      </c>
      <c r="M1589" s="8">
        <f t="shared" si="125"/>
        <v>41986.742650462962</v>
      </c>
      <c r="N1589" t="b">
        <v>0</v>
      </c>
      <c r="O1589">
        <v>1</v>
      </c>
      <c r="P1589" t="b">
        <v>0</v>
      </c>
      <c r="Q1589" t="s">
        <v>8291</v>
      </c>
      <c r="R1589">
        <f t="shared" si="121"/>
        <v>0</v>
      </c>
      <c r="S1589">
        <f t="shared" si="122"/>
        <v>1</v>
      </c>
      <c r="T1589" t="s">
        <v>8337</v>
      </c>
      <c r="U1589" t="s">
        <v>8344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8">
        <f>(J1590/86400)+25569+(-5/24)</f>
        <v>42005.041655092595</v>
      </c>
      <c r="L1590">
        <f t="shared" si="123"/>
        <v>2015</v>
      </c>
      <c r="M1590" s="8">
        <f t="shared" si="125"/>
        <v>42035.633333333331</v>
      </c>
      <c r="N1590" t="b">
        <v>0</v>
      </c>
      <c r="O1590">
        <v>0</v>
      </c>
      <c r="P1590" t="b">
        <v>0</v>
      </c>
      <c r="Q1590" t="s">
        <v>8291</v>
      </c>
      <c r="R1590">
        <f t="shared" si="121"/>
        <v>0</v>
      </c>
      <c r="S1590" t="e">
        <f t="shared" si="122"/>
        <v>#DIV/0!</v>
      </c>
      <c r="T1590" t="s">
        <v>8337</v>
      </c>
      <c r="U1590" t="s">
        <v>8344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8">
        <f t="shared" ref="K1591:K1607" si="126">(J1591/86400)+25569+(-5/24)</f>
        <v>42256.776458333326</v>
      </c>
      <c r="L1591">
        <f t="shared" si="123"/>
        <v>2015</v>
      </c>
      <c r="M1591" s="8">
        <f t="shared" si="125"/>
        <v>42286.776458333326</v>
      </c>
      <c r="N1591" t="b">
        <v>0</v>
      </c>
      <c r="O1591">
        <v>0</v>
      </c>
      <c r="P1591" t="b">
        <v>0</v>
      </c>
      <c r="Q1591" t="s">
        <v>8291</v>
      </c>
      <c r="R1591">
        <f t="shared" si="121"/>
        <v>0</v>
      </c>
      <c r="S1591" t="e">
        <f t="shared" si="122"/>
        <v>#DIV/0!</v>
      </c>
      <c r="T1591" t="s">
        <v>8337</v>
      </c>
      <c r="U1591" t="s">
        <v>8344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8">
        <f t="shared" si="126"/>
        <v>42240.648888888885</v>
      </c>
      <c r="L1592">
        <f t="shared" si="123"/>
        <v>2015</v>
      </c>
      <c r="M1592" s="8">
        <f t="shared" si="125"/>
        <v>42270.648888888885</v>
      </c>
      <c r="N1592" t="b">
        <v>0</v>
      </c>
      <c r="O1592">
        <v>2</v>
      </c>
      <c r="P1592" t="b">
        <v>0</v>
      </c>
      <c r="Q1592" t="s">
        <v>8291</v>
      </c>
      <c r="R1592">
        <f t="shared" si="121"/>
        <v>2</v>
      </c>
      <c r="S1592">
        <f t="shared" si="122"/>
        <v>510</v>
      </c>
      <c r="T1592" t="s">
        <v>8337</v>
      </c>
      <c r="U1592" t="s">
        <v>8344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8">
        <f t="shared" si="126"/>
        <v>42433.517835648141</v>
      </c>
      <c r="L1593">
        <f t="shared" si="123"/>
        <v>2016</v>
      </c>
      <c r="M1593" s="8">
        <f t="shared" si="125"/>
        <v>42463.476168981484</v>
      </c>
      <c r="N1593" t="b">
        <v>0</v>
      </c>
      <c r="O1593">
        <v>92</v>
      </c>
      <c r="P1593" t="b">
        <v>0</v>
      </c>
      <c r="Q1593" t="s">
        <v>8291</v>
      </c>
      <c r="R1593">
        <f t="shared" si="121"/>
        <v>29</v>
      </c>
      <c r="S1593">
        <f t="shared" si="122"/>
        <v>44.478260869565219</v>
      </c>
      <c r="T1593" t="s">
        <v>8337</v>
      </c>
      <c r="U1593" t="s">
        <v>8344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8">
        <f t="shared" si="126"/>
        <v>42045.86440972222</v>
      </c>
      <c r="L1594">
        <f t="shared" si="123"/>
        <v>2015</v>
      </c>
      <c r="M1594" s="8">
        <f t="shared" si="125"/>
        <v>42090.822743055549</v>
      </c>
      <c r="N1594" t="b">
        <v>0</v>
      </c>
      <c r="O1594">
        <v>0</v>
      </c>
      <c r="P1594" t="b">
        <v>0</v>
      </c>
      <c r="Q1594" t="s">
        <v>8291</v>
      </c>
      <c r="R1594">
        <f t="shared" si="121"/>
        <v>0</v>
      </c>
      <c r="S1594" t="e">
        <f t="shared" si="122"/>
        <v>#DIV/0!</v>
      </c>
      <c r="T1594" t="s">
        <v>8337</v>
      </c>
      <c r="U1594" t="s">
        <v>8344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8">
        <f t="shared" si="126"/>
        <v>42033.63721064815</v>
      </c>
      <c r="L1595">
        <f t="shared" si="123"/>
        <v>2015</v>
      </c>
      <c r="M1595" s="8">
        <f t="shared" si="125"/>
        <v>42063.63721064815</v>
      </c>
      <c r="N1595" t="b">
        <v>0</v>
      </c>
      <c r="O1595">
        <v>3</v>
      </c>
      <c r="P1595" t="b">
        <v>0</v>
      </c>
      <c r="Q1595" t="s">
        <v>8291</v>
      </c>
      <c r="R1595">
        <f t="shared" si="121"/>
        <v>0</v>
      </c>
      <c r="S1595">
        <f t="shared" si="122"/>
        <v>1</v>
      </c>
      <c r="T1595" t="s">
        <v>8337</v>
      </c>
      <c r="U1595" t="s">
        <v>8344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8">
        <f t="shared" si="126"/>
        <v>42445.504421296289</v>
      </c>
      <c r="L1596">
        <f t="shared" si="123"/>
        <v>2016</v>
      </c>
      <c r="M1596" s="8">
        <f t="shared" si="125"/>
        <v>42505.472916666666</v>
      </c>
      <c r="N1596" t="b">
        <v>0</v>
      </c>
      <c r="O1596">
        <v>10</v>
      </c>
      <c r="P1596" t="b">
        <v>0</v>
      </c>
      <c r="Q1596" t="s">
        <v>8291</v>
      </c>
      <c r="R1596">
        <f t="shared" si="121"/>
        <v>21</v>
      </c>
      <c r="S1596">
        <f t="shared" si="122"/>
        <v>20.5</v>
      </c>
      <c r="T1596" t="s">
        <v>8337</v>
      </c>
      <c r="U1596" t="s">
        <v>8344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8">
        <f t="shared" si="126"/>
        <v>41779.84175925926</v>
      </c>
      <c r="L1597">
        <f t="shared" si="123"/>
        <v>2014</v>
      </c>
      <c r="M1597" s="8">
        <f t="shared" si="125"/>
        <v>41808.634027777771</v>
      </c>
      <c r="N1597" t="b">
        <v>0</v>
      </c>
      <c r="O1597">
        <v>7</v>
      </c>
      <c r="P1597" t="b">
        <v>0</v>
      </c>
      <c r="Q1597" t="s">
        <v>8291</v>
      </c>
      <c r="R1597">
        <f t="shared" si="121"/>
        <v>0</v>
      </c>
      <c r="S1597">
        <f t="shared" si="122"/>
        <v>40</v>
      </c>
      <c r="T1597" t="s">
        <v>8337</v>
      </c>
      <c r="U1597" t="s">
        <v>8344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8">
        <f t="shared" si="126"/>
        <v>41941.221863425926</v>
      </c>
      <c r="L1598">
        <f t="shared" si="123"/>
        <v>2014</v>
      </c>
      <c r="M1598" s="8">
        <f t="shared" si="125"/>
        <v>41986.26353009259</v>
      </c>
      <c r="N1598" t="b">
        <v>0</v>
      </c>
      <c r="O1598">
        <v>3</v>
      </c>
      <c r="P1598" t="b">
        <v>0</v>
      </c>
      <c r="Q1598" t="s">
        <v>8291</v>
      </c>
      <c r="R1598">
        <f t="shared" si="121"/>
        <v>2</v>
      </c>
      <c r="S1598">
        <f t="shared" si="122"/>
        <v>25</v>
      </c>
      <c r="T1598" t="s">
        <v>8337</v>
      </c>
      <c r="U1598" t="s">
        <v>8344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8">
        <f t="shared" si="126"/>
        <v>42603.145798611113</v>
      </c>
      <c r="L1599">
        <f t="shared" si="123"/>
        <v>2016</v>
      </c>
      <c r="M1599" s="8">
        <f t="shared" si="125"/>
        <v>42633.145798611113</v>
      </c>
      <c r="N1599" t="b">
        <v>0</v>
      </c>
      <c r="O1599">
        <v>0</v>
      </c>
      <c r="P1599" t="b">
        <v>0</v>
      </c>
      <c r="Q1599" t="s">
        <v>8291</v>
      </c>
      <c r="R1599">
        <f t="shared" si="121"/>
        <v>0</v>
      </c>
      <c r="S1599" t="e">
        <f t="shared" si="122"/>
        <v>#DIV/0!</v>
      </c>
      <c r="T1599" t="s">
        <v>8337</v>
      </c>
      <c r="U1599" t="s">
        <v>8344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8">
        <f t="shared" si="126"/>
        <v>42151.459004629629</v>
      </c>
      <c r="L1600">
        <f t="shared" si="123"/>
        <v>2015</v>
      </c>
      <c r="M1600" s="8">
        <f t="shared" si="125"/>
        <v>42211.459004629629</v>
      </c>
      <c r="N1600" t="b">
        <v>0</v>
      </c>
      <c r="O1600">
        <v>1</v>
      </c>
      <c r="P1600" t="b">
        <v>0</v>
      </c>
      <c r="Q1600" t="s">
        <v>8291</v>
      </c>
      <c r="R1600">
        <f t="shared" si="121"/>
        <v>0</v>
      </c>
      <c r="S1600">
        <f t="shared" si="122"/>
        <v>1</v>
      </c>
      <c r="T1600" t="s">
        <v>8337</v>
      </c>
      <c r="U1600" t="s">
        <v>8344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8">
        <f t="shared" si="126"/>
        <v>42438.330740740734</v>
      </c>
      <c r="L1601">
        <f t="shared" si="123"/>
        <v>2016</v>
      </c>
      <c r="M1601" s="8">
        <f t="shared" si="125"/>
        <v>42468.289074074077</v>
      </c>
      <c r="N1601" t="b">
        <v>0</v>
      </c>
      <c r="O1601">
        <v>0</v>
      </c>
      <c r="P1601" t="b">
        <v>0</v>
      </c>
      <c r="Q1601" t="s">
        <v>8291</v>
      </c>
      <c r="R1601">
        <f t="shared" si="121"/>
        <v>0</v>
      </c>
      <c r="S1601" t="e">
        <f t="shared" si="122"/>
        <v>#DIV/0!</v>
      </c>
      <c r="T1601" t="s">
        <v>8337</v>
      </c>
      <c r="U1601" t="s">
        <v>8344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8">
        <f t="shared" si="126"/>
        <v>41790.848981481475</v>
      </c>
      <c r="L1602">
        <f t="shared" si="123"/>
        <v>2014</v>
      </c>
      <c r="M1602" s="8">
        <f t="shared" si="125"/>
        <v>41835.007638888885</v>
      </c>
      <c r="N1602" t="b">
        <v>0</v>
      </c>
      <c r="O1602">
        <v>9</v>
      </c>
      <c r="P1602" t="b">
        <v>0</v>
      </c>
      <c r="Q1602" t="s">
        <v>8291</v>
      </c>
      <c r="R1602">
        <f t="shared" ref="R1602:R1665" si="127">ROUND(E1602/D1602*100,0)</f>
        <v>7</v>
      </c>
      <c r="S1602">
        <f t="shared" ref="S1602:S1665" si="128">E1602/O1602</f>
        <v>40.777777777777779</v>
      </c>
      <c r="T1602" t="s">
        <v>8337</v>
      </c>
      <c r="U1602" t="s">
        <v>8344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8">
        <f t="shared" si="126"/>
        <v>40637.884641203702</v>
      </c>
      <c r="L1603">
        <f t="shared" ref="L1603:L1666" si="129">YEAR(K1603)</f>
        <v>2011</v>
      </c>
      <c r="M1603" s="8">
        <f t="shared" si="125"/>
        <v>40667.884641203702</v>
      </c>
      <c r="N1603" t="b">
        <v>0</v>
      </c>
      <c r="O1603">
        <v>56</v>
      </c>
      <c r="P1603" t="b">
        <v>1</v>
      </c>
      <c r="Q1603" t="s">
        <v>8276</v>
      </c>
      <c r="R1603">
        <f t="shared" si="127"/>
        <v>108</v>
      </c>
      <c r="S1603">
        <f t="shared" si="128"/>
        <v>48.325535714285714</v>
      </c>
      <c r="T1603" t="s">
        <v>8324</v>
      </c>
      <c r="U1603" t="s">
        <v>8325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8">
        <f t="shared" si="126"/>
        <v>40788.089317129627</v>
      </c>
      <c r="L1604">
        <f t="shared" si="129"/>
        <v>2011</v>
      </c>
      <c r="M1604" s="8">
        <f t="shared" si="125"/>
        <v>40830.75</v>
      </c>
      <c r="N1604" t="b">
        <v>0</v>
      </c>
      <c r="O1604">
        <v>32</v>
      </c>
      <c r="P1604" t="b">
        <v>1</v>
      </c>
      <c r="Q1604" t="s">
        <v>8276</v>
      </c>
      <c r="R1604">
        <f t="shared" si="127"/>
        <v>100</v>
      </c>
      <c r="S1604">
        <f t="shared" si="128"/>
        <v>46.953125</v>
      </c>
      <c r="T1604" t="s">
        <v>8324</v>
      </c>
      <c r="U1604" t="s">
        <v>8325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8">
        <f t="shared" si="126"/>
        <v>40875.961331018516</v>
      </c>
      <c r="L1605">
        <f t="shared" si="129"/>
        <v>2011</v>
      </c>
      <c r="M1605" s="8">
        <f t="shared" si="125"/>
        <v>40935.961331018516</v>
      </c>
      <c r="N1605" t="b">
        <v>0</v>
      </c>
      <c r="O1605">
        <v>30</v>
      </c>
      <c r="P1605" t="b">
        <v>1</v>
      </c>
      <c r="Q1605" t="s">
        <v>8276</v>
      </c>
      <c r="R1605">
        <f t="shared" si="127"/>
        <v>100</v>
      </c>
      <c r="S1605">
        <f t="shared" si="128"/>
        <v>66.688666666666663</v>
      </c>
      <c r="T1605" t="s">
        <v>8324</v>
      </c>
      <c r="U1605" t="s">
        <v>8325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8">
        <f t="shared" si="126"/>
        <v>40945.636979166666</v>
      </c>
      <c r="L1606">
        <f t="shared" si="129"/>
        <v>2012</v>
      </c>
      <c r="M1606" s="8">
        <f t="shared" si="125"/>
        <v>40985.595312500001</v>
      </c>
      <c r="N1606" t="b">
        <v>0</v>
      </c>
      <c r="O1606">
        <v>70</v>
      </c>
      <c r="P1606" t="b">
        <v>1</v>
      </c>
      <c r="Q1606" t="s">
        <v>8276</v>
      </c>
      <c r="R1606">
        <f t="shared" si="127"/>
        <v>122</v>
      </c>
      <c r="S1606">
        <f t="shared" si="128"/>
        <v>48.842857142857142</v>
      </c>
      <c r="T1606" t="s">
        <v>8324</v>
      </c>
      <c r="U1606" t="s">
        <v>8325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8">
        <f t="shared" si="126"/>
        <v>40746.804548611108</v>
      </c>
      <c r="L1607">
        <f t="shared" si="129"/>
        <v>2011</v>
      </c>
      <c r="M1607" s="8">
        <f t="shared" si="125"/>
        <v>40756.083333333328</v>
      </c>
      <c r="N1607" t="b">
        <v>0</v>
      </c>
      <c r="O1607">
        <v>44</v>
      </c>
      <c r="P1607" t="b">
        <v>1</v>
      </c>
      <c r="Q1607" t="s">
        <v>8276</v>
      </c>
      <c r="R1607">
        <f t="shared" si="127"/>
        <v>101</v>
      </c>
      <c r="S1607">
        <f t="shared" si="128"/>
        <v>137.30909090909091</v>
      </c>
      <c r="T1607" t="s">
        <v>8324</v>
      </c>
      <c r="U1607" t="s">
        <v>8325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8">
        <f>(J1608/86400)+25569+(-5/24)</f>
        <v>40535.903217592589</v>
      </c>
      <c r="L1608">
        <f t="shared" si="129"/>
        <v>2010</v>
      </c>
      <c r="M1608" s="8">
        <f t="shared" si="125"/>
        <v>40625.861550925925</v>
      </c>
      <c r="N1608" t="b">
        <v>0</v>
      </c>
      <c r="O1608">
        <v>92</v>
      </c>
      <c r="P1608" t="b">
        <v>1</v>
      </c>
      <c r="Q1608" t="s">
        <v>8276</v>
      </c>
      <c r="R1608">
        <f t="shared" si="127"/>
        <v>101</v>
      </c>
      <c r="S1608">
        <f t="shared" si="128"/>
        <v>87.829673913043479</v>
      </c>
      <c r="T1608" t="s">
        <v>8324</v>
      </c>
      <c r="U1608" t="s">
        <v>8325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8">
        <f>(J1609/86400)+25569+(-5/24)</f>
        <v>41053.600127314814</v>
      </c>
      <c r="L1609">
        <f t="shared" si="129"/>
        <v>2012</v>
      </c>
      <c r="M1609" s="8">
        <f t="shared" si="125"/>
        <v>41074.600127314814</v>
      </c>
      <c r="N1609" t="b">
        <v>0</v>
      </c>
      <c r="O1609">
        <v>205</v>
      </c>
      <c r="P1609" t="b">
        <v>1</v>
      </c>
      <c r="Q1609" t="s">
        <v>8276</v>
      </c>
      <c r="R1609">
        <f t="shared" si="127"/>
        <v>145</v>
      </c>
      <c r="S1609">
        <f t="shared" si="128"/>
        <v>70.785365853658533</v>
      </c>
      <c r="T1609" t="s">
        <v>8324</v>
      </c>
      <c r="U1609" t="s">
        <v>8325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8">
        <f>(J1610/86400)+25569+(-5/24)</f>
        <v>41607.622523148144</v>
      </c>
      <c r="L1610">
        <f t="shared" si="129"/>
        <v>2013</v>
      </c>
      <c r="M1610" s="8">
        <f t="shared" si="125"/>
        <v>41640.018055555549</v>
      </c>
      <c r="N1610" t="b">
        <v>0</v>
      </c>
      <c r="O1610">
        <v>23</v>
      </c>
      <c r="P1610" t="b">
        <v>1</v>
      </c>
      <c r="Q1610" t="s">
        <v>8276</v>
      </c>
      <c r="R1610">
        <f t="shared" si="127"/>
        <v>101</v>
      </c>
      <c r="S1610">
        <f t="shared" si="128"/>
        <v>52.826086956521742</v>
      </c>
      <c r="T1610" t="s">
        <v>8324</v>
      </c>
      <c r="U1610" t="s">
        <v>8325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8">
        <f>(J1611/86400)+25569+(-5/24)</f>
        <v>40795.792928240735</v>
      </c>
      <c r="L1611">
        <f t="shared" si="129"/>
        <v>2011</v>
      </c>
      <c r="M1611" s="8">
        <f t="shared" si="125"/>
        <v>40849.125</v>
      </c>
      <c r="N1611" t="b">
        <v>0</v>
      </c>
      <c r="O1611">
        <v>4</v>
      </c>
      <c r="P1611" t="b">
        <v>1</v>
      </c>
      <c r="Q1611" t="s">
        <v>8276</v>
      </c>
      <c r="R1611">
        <f t="shared" si="127"/>
        <v>118</v>
      </c>
      <c r="S1611">
        <f t="shared" si="128"/>
        <v>443.75</v>
      </c>
      <c r="T1611" t="s">
        <v>8324</v>
      </c>
      <c r="U1611" t="s">
        <v>8325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8">
        <f t="shared" ref="K1612:K1675" si="130">(J1612/86400)+25569+(-5/24)</f>
        <v>41228.716550925921</v>
      </c>
      <c r="L1612">
        <f t="shared" si="129"/>
        <v>2012</v>
      </c>
      <c r="M1612" s="8">
        <f t="shared" si="125"/>
        <v>41258.716550925921</v>
      </c>
      <c r="N1612" t="b">
        <v>0</v>
      </c>
      <c r="O1612">
        <v>112</v>
      </c>
      <c r="P1612" t="b">
        <v>1</v>
      </c>
      <c r="Q1612" t="s">
        <v>8276</v>
      </c>
      <c r="R1612">
        <f t="shared" si="127"/>
        <v>272</v>
      </c>
      <c r="S1612">
        <f t="shared" si="128"/>
        <v>48.544642857142854</v>
      </c>
      <c r="T1612" t="s">
        <v>8324</v>
      </c>
      <c r="U1612" t="s">
        <v>8325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8">
        <f t="shared" si="130"/>
        <v>41408.792037037034</v>
      </c>
      <c r="L1613">
        <f t="shared" si="129"/>
        <v>2013</v>
      </c>
      <c r="M1613" s="8">
        <f t="shared" ref="M1613:M1676" si="131">(I1613/86400)+25569+(-5/24)</f>
        <v>41429.792037037034</v>
      </c>
      <c r="N1613" t="b">
        <v>0</v>
      </c>
      <c r="O1613">
        <v>27</v>
      </c>
      <c r="P1613" t="b">
        <v>1</v>
      </c>
      <c r="Q1613" t="s">
        <v>8276</v>
      </c>
      <c r="R1613">
        <f t="shared" si="127"/>
        <v>125</v>
      </c>
      <c r="S1613">
        <f t="shared" si="128"/>
        <v>37.074074074074076</v>
      </c>
      <c r="T1613" t="s">
        <v>8324</v>
      </c>
      <c r="U1613" t="s">
        <v>8325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8">
        <f t="shared" si="130"/>
        <v>41246.666481481479</v>
      </c>
      <c r="L1614">
        <f t="shared" si="129"/>
        <v>2012</v>
      </c>
      <c r="M1614" s="8">
        <f t="shared" si="131"/>
        <v>41276.666481481479</v>
      </c>
      <c r="N1614" t="b">
        <v>0</v>
      </c>
      <c r="O1614">
        <v>11</v>
      </c>
      <c r="P1614" t="b">
        <v>1</v>
      </c>
      <c r="Q1614" t="s">
        <v>8276</v>
      </c>
      <c r="R1614">
        <f t="shared" si="127"/>
        <v>110</v>
      </c>
      <c r="S1614">
        <f t="shared" si="128"/>
        <v>50</v>
      </c>
      <c r="T1614" t="s">
        <v>8324</v>
      </c>
      <c r="U1614" t="s">
        <v>8325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8">
        <f t="shared" si="130"/>
        <v>41081.861134259256</v>
      </c>
      <c r="L1615">
        <f t="shared" si="129"/>
        <v>2012</v>
      </c>
      <c r="M1615" s="8">
        <f t="shared" si="131"/>
        <v>41111.861134259256</v>
      </c>
      <c r="N1615" t="b">
        <v>0</v>
      </c>
      <c r="O1615">
        <v>26</v>
      </c>
      <c r="P1615" t="b">
        <v>1</v>
      </c>
      <c r="Q1615" t="s">
        <v>8276</v>
      </c>
      <c r="R1615">
        <f t="shared" si="127"/>
        <v>102</v>
      </c>
      <c r="S1615">
        <f t="shared" si="128"/>
        <v>39.03846153846154</v>
      </c>
      <c r="T1615" t="s">
        <v>8324</v>
      </c>
      <c r="U1615" t="s">
        <v>8325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8">
        <f t="shared" si="130"/>
        <v>41794.772789351853</v>
      </c>
      <c r="L1616">
        <f t="shared" si="129"/>
        <v>2014</v>
      </c>
      <c r="M1616" s="8">
        <f t="shared" si="131"/>
        <v>41854.5</v>
      </c>
      <c r="N1616" t="b">
        <v>0</v>
      </c>
      <c r="O1616">
        <v>77</v>
      </c>
      <c r="P1616" t="b">
        <v>1</v>
      </c>
      <c r="Q1616" t="s">
        <v>8276</v>
      </c>
      <c r="R1616">
        <f t="shared" si="127"/>
        <v>103</v>
      </c>
      <c r="S1616">
        <f t="shared" si="128"/>
        <v>66.688311688311686</v>
      </c>
      <c r="T1616" t="s">
        <v>8324</v>
      </c>
      <c r="U1616" t="s">
        <v>8325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8">
        <f t="shared" si="130"/>
        <v>40844.842546296291</v>
      </c>
      <c r="L1617">
        <f t="shared" si="129"/>
        <v>2011</v>
      </c>
      <c r="M1617" s="8">
        <f t="shared" si="131"/>
        <v>40889.884212962963</v>
      </c>
      <c r="N1617" t="b">
        <v>0</v>
      </c>
      <c r="O1617">
        <v>136</v>
      </c>
      <c r="P1617" t="b">
        <v>1</v>
      </c>
      <c r="Q1617" t="s">
        <v>8276</v>
      </c>
      <c r="R1617">
        <f t="shared" si="127"/>
        <v>114</v>
      </c>
      <c r="S1617">
        <f t="shared" si="128"/>
        <v>67.132352941176464</v>
      </c>
      <c r="T1617" t="s">
        <v>8324</v>
      </c>
      <c r="U1617" t="s">
        <v>8325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8">
        <f t="shared" si="130"/>
        <v>41194.507187499999</v>
      </c>
      <c r="L1618">
        <f t="shared" si="129"/>
        <v>2012</v>
      </c>
      <c r="M1618" s="8">
        <f t="shared" si="131"/>
        <v>41235.708333333328</v>
      </c>
      <c r="N1618" t="b">
        <v>0</v>
      </c>
      <c r="O1618">
        <v>157</v>
      </c>
      <c r="P1618" t="b">
        <v>1</v>
      </c>
      <c r="Q1618" t="s">
        <v>8276</v>
      </c>
      <c r="R1618">
        <f t="shared" si="127"/>
        <v>104</v>
      </c>
      <c r="S1618">
        <f t="shared" si="128"/>
        <v>66.369426751592357</v>
      </c>
      <c r="T1618" t="s">
        <v>8324</v>
      </c>
      <c r="U1618" t="s">
        <v>8325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8">
        <f t="shared" si="130"/>
        <v>41546.455879629626</v>
      </c>
      <c r="L1619">
        <f t="shared" si="129"/>
        <v>2013</v>
      </c>
      <c r="M1619" s="8">
        <f t="shared" si="131"/>
        <v>41579.583333333328</v>
      </c>
      <c r="N1619" t="b">
        <v>0</v>
      </c>
      <c r="O1619">
        <v>158</v>
      </c>
      <c r="P1619" t="b">
        <v>1</v>
      </c>
      <c r="Q1619" t="s">
        <v>8276</v>
      </c>
      <c r="R1619">
        <f t="shared" si="127"/>
        <v>146</v>
      </c>
      <c r="S1619">
        <f t="shared" si="128"/>
        <v>64.620253164556956</v>
      </c>
      <c r="T1619" t="s">
        <v>8324</v>
      </c>
      <c r="U1619" t="s">
        <v>8325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8">
        <f t="shared" si="130"/>
        <v>41301.446006944439</v>
      </c>
      <c r="L1620">
        <f t="shared" si="129"/>
        <v>2013</v>
      </c>
      <c r="M1620" s="8">
        <f t="shared" si="131"/>
        <v>41341.446006944439</v>
      </c>
      <c r="N1620" t="b">
        <v>0</v>
      </c>
      <c r="O1620">
        <v>27</v>
      </c>
      <c r="P1620" t="b">
        <v>1</v>
      </c>
      <c r="Q1620" t="s">
        <v>8276</v>
      </c>
      <c r="R1620">
        <f t="shared" si="127"/>
        <v>105</v>
      </c>
      <c r="S1620">
        <f t="shared" si="128"/>
        <v>58.370370370370374</v>
      </c>
      <c r="T1620" t="s">
        <v>8324</v>
      </c>
      <c r="U1620" t="s">
        <v>8325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8">
        <f t="shared" si="130"/>
        <v>41875.977847222217</v>
      </c>
      <c r="L1621">
        <f t="shared" si="129"/>
        <v>2014</v>
      </c>
      <c r="M1621" s="8">
        <f t="shared" si="131"/>
        <v>41896.977847222217</v>
      </c>
      <c r="N1621" t="b">
        <v>0</v>
      </c>
      <c r="O1621">
        <v>23</v>
      </c>
      <c r="P1621" t="b">
        <v>1</v>
      </c>
      <c r="Q1621" t="s">
        <v>8276</v>
      </c>
      <c r="R1621">
        <f t="shared" si="127"/>
        <v>133</v>
      </c>
      <c r="S1621">
        <f t="shared" si="128"/>
        <v>86.956521739130437</v>
      </c>
      <c r="T1621" t="s">
        <v>8324</v>
      </c>
      <c r="U1621" t="s">
        <v>8325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8">
        <f t="shared" si="130"/>
        <v>41321.131249999999</v>
      </c>
      <c r="L1622">
        <f t="shared" si="129"/>
        <v>2013</v>
      </c>
      <c r="M1622" s="8">
        <f t="shared" si="131"/>
        <v>41328.131249999999</v>
      </c>
      <c r="N1622" t="b">
        <v>0</v>
      </c>
      <c r="O1622">
        <v>17</v>
      </c>
      <c r="P1622" t="b">
        <v>1</v>
      </c>
      <c r="Q1622" t="s">
        <v>8276</v>
      </c>
      <c r="R1622">
        <f t="shared" si="127"/>
        <v>113</v>
      </c>
      <c r="S1622">
        <f t="shared" si="128"/>
        <v>66.470588235294116</v>
      </c>
      <c r="T1622" t="s">
        <v>8324</v>
      </c>
      <c r="U1622" t="s">
        <v>8325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8">
        <f t="shared" si="130"/>
        <v>41003.398321759254</v>
      </c>
      <c r="L1623">
        <f t="shared" si="129"/>
        <v>2012</v>
      </c>
      <c r="M1623" s="8">
        <f t="shared" si="131"/>
        <v>41056.957638888889</v>
      </c>
      <c r="N1623" t="b">
        <v>0</v>
      </c>
      <c r="O1623">
        <v>37</v>
      </c>
      <c r="P1623" t="b">
        <v>1</v>
      </c>
      <c r="Q1623" t="s">
        <v>8276</v>
      </c>
      <c r="R1623">
        <f t="shared" si="127"/>
        <v>121</v>
      </c>
      <c r="S1623">
        <f t="shared" si="128"/>
        <v>163.78378378378378</v>
      </c>
      <c r="T1623" t="s">
        <v>8324</v>
      </c>
      <c r="U1623" t="s">
        <v>8325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8">
        <f t="shared" si="130"/>
        <v>41950.086504629631</v>
      </c>
      <c r="L1624">
        <f t="shared" si="129"/>
        <v>2014</v>
      </c>
      <c r="M1624" s="8">
        <f t="shared" si="131"/>
        <v>41990.124305555553</v>
      </c>
      <c r="N1624" t="b">
        <v>0</v>
      </c>
      <c r="O1624">
        <v>65</v>
      </c>
      <c r="P1624" t="b">
        <v>1</v>
      </c>
      <c r="Q1624" t="s">
        <v>8276</v>
      </c>
      <c r="R1624">
        <f t="shared" si="127"/>
        <v>102</v>
      </c>
      <c r="S1624">
        <f t="shared" si="128"/>
        <v>107.98461538461538</v>
      </c>
      <c r="T1624" t="s">
        <v>8324</v>
      </c>
      <c r="U1624" t="s">
        <v>8325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8">
        <f t="shared" si="130"/>
        <v>41453.480196759258</v>
      </c>
      <c r="L1625">
        <f t="shared" si="129"/>
        <v>2013</v>
      </c>
      <c r="M1625" s="8">
        <f t="shared" si="131"/>
        <v>41513.480196759258</v>
      </c>
      <c r="N1625" t="b">
        <v>0</v>
      </c>
      <c r="O1625">
        <v>18</v>
      </c>
      <c r="P1625" t="b">
        <v>1</v>
      </c>
      <c r="Q1625" t="s">
        <v>8276</v>
      </c>
      <c r="R1625">
        <f t="shared" si="127"/>
        <v>101</v>
      </c>
      <c r="S1625">
        <f t="shared" si="128"/>
        <v>42.111111111111114</v>
      </c>
      <c r="T1625" t="s">
        <v>8324</v>
      </c>
      <c r="U1625" t="s">
        <v>8325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8">
        <f t="shared" si="130"/>
        <v>41243.158969907403</v>
      </c>
      <c r="L1626">
        <f t="shared" si="129"/>
        <v>2012</v>
      </c>
      <c r="M1626" s="8">
        <f t="shared" si="131"/>
        <v>41283.158969907403</v>
      </c>
      <c r="N1626" t="b">
        <v>0</v>
      </c>
      <c r="O1626">
        <v>25</v>
      </c>
      <c r="P1626" t="b">
        <v>1</v>
      </c>
      <c r="Q1626" t="s">
        <v>8276</v>
      </c>
      <c r="R1626">
        <f t="shared" si="127"/>
        <v>118</v>
      </c>
      <c r="S1626">
        <f t="shared" si="128"/>
        <v>47.2</v>
      </c>
      <c r="T1626" t="s">
        <v>8324</v>
      </c>
      <c r="U1626" t="s">
        <v>8325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8">
        <f t="shared" si="130"/>
        <v>41135.491354166668</v>
      </c>
      <c r="L1627">
        <f t="shared" si="129"/>
        <v>2012</v>
      </c>
      <c r="M1627" s="8">
        <f t="shared" si="131"/>
        <v>41163.491354166668</v>
      </c>
      <c r="N1627" t="b">
        <v>0</v>
      </c>
      <c r="O1627">
        <v>104</v>
      </c>
      <c r="P1627" t="b">
        <v>1</v>
      </c>
      <c r="Q1627" t="s">
        <v>8276</v>
      </c>
      <c r="R1627">
        <f t="shared" si="127"/>
        <v>155</v>
      </c>
      <c r="S1627">
        <f t="shared" si="128"/>
        <v>112.01923076923077</v>
      </c>
      <c r="T1627" t="s">
        <v>8324</v>
      </c>
      <c r="U1627" t="s">
        <v>8325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8">
        <f t="shared" si="130"/>
        <v>41579.639664351846</v>
      </c>
      <c r="L1628">
        <f t="shared" si="129"/>
        <v>2013</v>
      </c>
      <c r="M1628" s="8">
        <f t="shared" si="131"/>
        <v>41609.681331018517</v>
      </c>
      <c r="N1628" t="b">
        <v>0</v>
      </c>
      <c r="O1628">
        <v>108</v>
      </c>
      <c r="P1628" t="b">
        <v>1</v>
      </c>
      <c r="Q1628" t="s">
        <v>8276</v>
      </c>
      <c r="R1628">
        <f t="shared" si="127"/>
        <v>101</v>
      </c>
      <c r="S1628">
        <f t="shared" si="128"/>
        <v>74.953703703703709</v>
      </c>
      <c r="T1628" t="s">
        <v>8324</v>
      </c>
      <c r="U1628" t="s">
        <v>8325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8">
        <f t="shared" si="130"/>
        <v>41205.498715277776</v>
      </c>
      <c r="L1629">
        <f t="shared" si="129"/>
        <v>2012</v>
      </c>
      <c r="M1629" s="8">
        <f t="shared" si="131"/>
        <v>41238.999305555553</v>
      </c>
      <c r="N1629" t="b">
        <v>0</v>
      </c>
      <c r="O1629">
        <v>38</v>
      </c>
      <c r="P1629" t="b">
        <v>1</v>
      </c>
      <c r="Q1629" t="s">
        <v>8276</v>
      </c>
      <c r="R1629">
        <f t="shared" si="127"/>
        <v>117</v>
      </c>
      <c r="S1629">
        <f t="shared" si="128"/>
        <v>61.578947368421055</v>
      </c>
      <c r="T1629" t="s">
        <v>8324</v>
      </c>
      <c r="U1629" t="s">
        <v>8325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8">
        <f t="shared" si="130"/>
        <v>41774.528726851851</v>
      </c>
      <c r="L1630">
        <f t="shared" si="129"/>
        <v>2014</v>
      </c>
      <c r="M1630" s="8">
        <f t="shared" si="131"/>
        <v>41807.528726851851</v>
      </c>
      <c r="N1630" t="b">
        <v>0</v>
      </c>
      <c r="O1630">
        <v>88</v>
      </c>
      <c r="P1630" t="b">
        <v>1</v>
      </c>
      <c r="Q1630" t="s">
        <v>8276</v>
      </c>
      <c r="R1630">
        <f t="shared" si="127"/>
        <v>101</v>
      </c>
      <c r="S1630">
        <f t="shared" si="128"/>
        <v>45.875</v>
      </c>
      <c r="T1630" t="s">
        <v>8324</v>
      </c>
      <c r="U1630" t="s">
        <v>8325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8">
        <f t="shared" si="130"/>
        <v>41645.658946759257</v>
      </c>
      <c r="L1631">
        <f t="shared" si="129"/>
        <v>2014</v>
      </c>
      <c r="M1631" s="8">
        <f t="shared" si="131"/>
        <v>41690.658946759257</v>
      </c>
      <c r="N1631" t="b">
        <v>0</v>
      </c>
      <c r="O1631">
        <v>82</v>
      </c>
      <c r="P1631" t="b">
        <v>1</v>
      </c>
      <c r="Q1631" t="s">
        <v>8276</v>
      </c>
      <c r="R1631">
        <f t="shared" si="127"/>
        <v>104</v>
      </c>
      <c r="S1631">
        <f t="shared" si="128"/>
        <v>75.853658536585371</v>
      </c>
      <c r="T1631" t="s">
        <v>8324</v>
      </c>
      <c r="U1631" t="s">
        <v>8325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8">
        <f t="shared" si="130"/>
        <v>40939.629340277774</v>
      </c>
      <c r="L1632">
        <f t="shared" si="129"/>
        <v>2012</v>
      </c>
      <c r="M1632" s="8">
        <f t="shared" si="131"/>
        <v>40970.082638888889</v>
      </c>
      <c r="N1632" t="b">
        <v>0</v>
      </c>
      <c r="O1632">
        <v>126</v>
      </c>
      <c r="P1632" t="b">
        <v>1</v>
      </c>
      <c r="Q1632" t="s">
        <v>8276</v>
      </c>
      <c r="R1632">
        <f t="shared" si="127"/>
        <v>265</v>
      </c>
      <c r="S1632">
        <f t="shared" si="128"/>
        <v>84.206349206349202</v>
      </c>
      <c r="T1632" t="s">
        <v>8324</v>
      </c>
      <c r="U1632" t="s">
        <v>8325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8">
        <f t="shared" si="130"/>
        <v>41164.65116898148</v>
      </c>
      <c r="L1633">
        <f t="shared" si="129"/>
        <v>2012</v>
      </c>
      <c r="M1633" s="8">
        <f t="shared" si="131"/>
        <v>41194.65116898148</v>
      </c>
      <c r="N1633" t="b">
        <v>0</v>
      </c>
      <c r="O1633">
        <v>133</v>
      </c>
      <c r="P1633" t="b">
        <v>1</v>
      </c>
      <c r="Q1633" t="s">
        <v>8276</v>
      </c>
      <c r="R1633">
        <f t="shared" si="127"/>
        <v>156</v>
      </c>
      <c r="S1633">
        <f t="shared" si="128"/>
        <v>117.22556390977444</v>
      </c>
      <c r="T1633" t="s">
        <v>8324</v>
      </c>
      <c r="U1633" t="s">
        <v>8325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8">
        <f t="shared" si="130"/>
        <v>40750.132569444446</v>
      </c>
      <c r="L1634">
        <f t="shared" si="129"/>
        <v>2011</v>
      </c>
      <c r="M1634" s="8">
        <f t="shared" si="131"/>
        <v>40810.132569444446</v>
      </c>
      <c r="N1634" t="b">
        <v>0</v>
      </c>
      <c r="O1634">
        <v>47</v>
      </c>
      <c r="P1634" t="b">
        <v>1</v>
      </c>
      <c r="Q1634" t="s">
        <v>8276</v>
      </c>
      <c r="R1634">
        <f t="shared" si="127"/>
        <v>102</v>
      </c>
      <c r="S1634">
        <f t="shared" si="128"/>
        <v>86.489361702127653</v>
      </c>
      <c r="T1634" t="s">
        <v>8324</v>
      </c>
      <c r="U1634" t="s">
        <v>8325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8">
        <f t="shared" si="130"/>
        <v>40896.675416666665</v>
      </c>
      <c r="L1635">
        <f t="shared" si="129"/>
        <v>2011</v>
      </c>
      <c r="M1635" s="8">
        <f t="shared" si="131"/>
        <v>40924</v>
      </c>
      <c r="N1635" t="b">
        <v>0</v>
      </c>
      <c r="O1635">
        <v>58</v>
      </c>
      <c r="P1635" t="b">
        <v>1</v>
      </c>
      <c r="Q1635" t="s">
        <v>8276</v>
      </c>
      <c r="R1635">
        <f t="shared" si="127"/>
        <v>100</v>
      </c>
      <c r="S1635">
        <f t="shared" si="128"/>
        <v>172.41379310344828</v>
      </c>
      <c r="T1635" t="s">
        <v>8324</v>
      </c>
      <c r="U1635" t="s">
        <v>8325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8">
        <f t="shared" si="130"/>
        <v>40657.981493055551</v>
      </c>
      <c r="L1636">
        <f t="shared" si="129"/>
        <v>2011</v>
      </c>
      <c r="M1636" s="8">
        <f t="shared" si="131"/>
        <v>40696.040972222218</v>
      </c>
      <c r="N1636" t="b">
        <v>0</v>
      </c>
      <c r="O1636">
        <v>32</v>
      </c>
      <c r="P1636" t="b">
        <v>1</v>
      </c>
      <c r="Q1636" t="s">
        <v>8276</v>
      </c>
      <c r="R1636">
        <f t="shared" si="127"/>
        <v>101</v>
      </c>
      <c r="S1636">
        <f t="shared" si="128"/>
        <v>62.8125</v>
      </c>
      <c r="T1636" t="s">
        <v>8324</v>
      </c>
      <c r="U1636" t="s">
        <v>8325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8">
        <f t="shared" si="130"/>
        <v>42502.660428240742</v>
      </c>
      <c r="L1637">
        <f t="shared" si="129"/>
        <v>2016</v>
      </c>
      <c r="M1637" s="8">
        <f t="shared" si="131"/>
        <v>42562.660428240742</v>
      </c>
      <c r="N1637" t="b">
        <v>0</v>
      </c>
      <c r="O1637">
        <v>37</v>
      </c>
      <c r="P1637" t="b">
        <v>1</v>
      </c>
      <c r="Q1637" t="s">
        <v>8276</v>
      </c>
      <c r="R1637">
        <f t="shared" si="127"/>
        <v>125</v>
      </c>
      <c r="S1637">
        <f t="shared" si="128"/>
        <v>67.729729729729726</v>
      </c>
      <c r="T1637" t="s">
        <v>8324</v>
      </c>
      <c r="U1637" t="s">
        <v>8325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8">
        <f t="shared" si="130"/>
        <v>40662.878333333334</v>
      </c>
      <c r="L1638">
        <f t="shared" si="129"/>
        <v>2011</v>
      </c>
      <c r="M1638" s="8">
        <f t="shared" si="131"/>
        <v>40705.958333333328</v>
      </c>
      <c r="N1638" t="b">
        <v>0</v>
      </c>
      <c r="O1638">
        <v>87</v>
      </c>
      <c r="P1638" t="b">
        <v>1</v>
      </c>
      <c r="Q1638" t="s">
        <v>8276</v>
      </c>
      <c r="R1638">
        <f t="shared" si="127"/>
        <v>104</v>
      </c>
      <c r="S1638">
        <f t="shared" si="128"/>
        <v>53.5632183908046</v>
      </c>
      <c r="T1638" t="s">
        <v>8324</v>
      </c>
      <c r="U1638" t="s">
        <v>8325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8">
        <f t="shared" si="130"/>
        <v>40122.543287037035</v>
      </c>
      <c r="L1639">
        <f t="shared" si="129"/>
        <v>2009</v>
      </c>
      <c r="M1639" s="8">
        <f t="shared" si="131"/>
        <v>40178.777083333327</v>
      </c>
      <c r="N1639" t="b">
        <v>0</v>
      </c>
      <c r="O1639">
        <v>15</v>
      </c>
      <c r="P1639" t="b">
        <v>1</v>
      </c>
      <c r="Q1639" t="s">
        <v>8276</v>
      </c>
      <c r="R1639">
        <f t="shared" si="127"/>
        <v>104</v>
      </c>
      <c r="S1639">
        <f t="shared" si="128"/>
        <v>34.6</v>
      </c>
      <c r="T1639" t="s">
        <v>8324</v>
      </c>
      <c r="U1639" t="s">
        <v>8325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8">
        <f t="shared" si="130"/>
        <v>41288.478796296295</v>
      </c>
      <c r="L1640">
        <f t="shared" si="129"/>
        <v>2013</v>
      </c>
      <c r="M1640" s="8">
        <f t="shared" si="131"/>
        <v>41333.684027777774</v>
      </c>
      <c r="N1640" t="b">
        <v>0</v>
      </c>
      <c r="O1640">
        <v>27</v>
      </c>
      <c r="P1640" t="b">
        <v>1</v>
      </c>
      <c r="Q1640" t="s">
        <v>8276</v>
      </c>
      <c r="R1640">
        <f t="shared" si="127"/>
        <v>105</v>
      </c>
      <c r="S1640">
        <f t="shared" si="128"/>
        <v>38.888888888888886</v>
      </c>
      <c r="T1640" t="s">
        <v>8324</v>
      </c>
      <c r="U1640" t="s">
        <v>8325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8">
        <f t="shared" si="130"/>
        <v>40941.444039351853</v>
      </c>
      <c r="L1641">
        <f t="shared" si="129"/>
        <v>2012</v>
      </c>
      <c r="M1641" s="8">
        <f t="shared" si="131"/>
        <v>40971.444039351853</v>
      </c>
      <c r="N1641" t="b">
        <v>0</v>
      </c>
      <c r="O1641">
        <v>19</v>
      </c>
      <c r="P1641" t="b">
        <v>1</v>
      </c>
      <c r="Q1641" t="s">
        <v>8276</v>
      </c>
      <c r="R1641">
        <f t="shared" si="127"/>
        <v>100</v>
      </c>
      <c r="S1641">
        <f t="shared" si="128"/>
        <v>94.736842105263165</v>
      </c>
      <c r="T1641" t="s">
        <v>8324</v>
      </c>
      <c r="U1641" t="s">
        <v>8325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8">
        <f t="shared" si="130"/>
        <v>40379.022627314815</v>
      </c>
      <c r="L1642">
        <f t="shared" si="129"/>
        <v>2010</v>
      </c>
      <c r="M1642" s="8">
        <f t="shared" si="131"/>
        <v>40392.874305555553</v>
      </c>
      <c r="N1642" t="b">
        <v>0</v>
      </c>
      <c r="O1642">
        <v>17</v>
      </c>
      <c r="P1642" t="b">
        <v>1</v>
      </c>
      <c r="Q1642" t="s">
        <v>8276</v>
      </c>
      <c r="R1642">
        <f t="shared" si="127"/>
        <v>170</v>
      </c>
      <c r="S1642">
        <f t="shared" si="128"/>
        <v>39.967058823529413</v>
      </c>
      <c r="T1642" t="s">
        <v>8324</v>
      </c>
      <c r="U1642" t="s">
        <v>8325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8">
        <f t="shared" si="130"/>
        <v>41962.388240740744</v>
      </c>
      <c r="L1643">
        <f t="shared" si="129"/>
        <v>2014</v>
      </c>
      <c r="M1643" s="8">
        <f t="shared" si="131"/>
        <v>41992.388240740744</v>
      </c>
      <c r="N1643" t="b">
        <v>0</v>
      </c>
      <c r="O1643">
        <v>26</v>
      </c>
      <c r="P1643" t="b">
        <v>1</v>
      </c>
      <c r="Q1643" t="s">
        <v>8292</v>
      </c>
      <c r="R1643">
        <f t="shared" si="127"/>
        <v>101</v>
      </c>
      <c r="S1643">
        <f t="shared" si="128"/>
        <v>97.5</v>
      </c>
      <c r="T1643" t="s">
        <v>8324</v>
      </c>
      <c r="U1643" t="s">
        <v>8345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8">
        <f t="shared" si="130"/>
        <v>40687.816284722219</v>
      </c>
      <c r="L1644">
        <f t="shared" si="129"/>
        <v>2011</v>
      </c>
      <c r="M1644" s="8">
        <f t="shared" si="131"/>
        <v>40707.816284722219</v>
      </c>
      <c r="N1644" t="b">
        <v>0</v>
      </c>
      <c r="O1644">
        <v>28</v>
      </c>
      <c r="P1644" t="b">
        <v>1</v>
      </c>
      <c r="Q1644" t="s">
        <v>8292</v>
      </c>
      <c r="R1644">
        <f t="shared" si="127"/>
        <v>100</v>
      </c>
      <c r="S1644">
        <f t="shared" si="128"/>
        <v>42.857142857142854</v>
      </c>
      <c r="T1644" t="s">
        <v>8324</v>
      </c>
      <c r="U1644" t="s">
        <v>8345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8">
        <f t="shared" si="130"/>
        <v>41146.615879629629</v>
      </c>
      <c r="L1645">
        <f t="shared" si="129"/>
        <v>2012</v>
      </c>
      <c r="M1645" s="8">
        <f t="shared" si="131"/>
        <v>41176.615879629629</v>
      </c>
      <c r="N1645" t="b">
        <v>0</v>
      </c>
      <c r="O1645">
        <v>37</v>
      </c>
      <c r="P1645" t="b">
        <v>1</v>
      </c>
      <c r="Q1645" t="s">
        <v>8292</v>
      </c>
      <c r="R1645">
        <f t="shared" si="127"/>
        <v>125</v>
      </c>
      <c r="S1645">
        <f t="shared" si="128"/>
        <v>168.51351351351352</v>
      </c>
      <c r="T1645" t="s">
        <v>8324</v>
      </c>
      <c r="U1645" t="s">
        <v>8345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8">
        <f t="shared" si="130"/>
        <v>41174.851388888885</v>
      </c>
      <c r="L1646">
        <f t="shared" si="129"/>
        <v>2012</v>
      </c>
      <c r="M1646" s="8">
        <f t="shared" si="131"/>
        <v>41234.893055555549</v>
      </c>
      <c r="N1646" t="b">
        <v>0</v>
      </c>
      <c r="O1646">
        <v>128</v>
      </c>
      <c r="P1646" t="b">
        <v>1</v>
      </c>
      <c r="Q1646" t="s">
        <v>8292</v>
      </c>
      <c r="R1646">
        <f t="shared" si="127"/>
        <v>110</v>
      </c>
      <c r="S1646">
        <f t="shared" si="128"/>
        <v>85.546875</v>
      </c>
      <c r="T1646" t="s">
        <v>8324</v>
      </c>
      <c r="U1646" t="s">
        <v>8345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8">
        <f t="shared" si="130"/>
        <v>41521.40902777778</v>
      </c>
      <c r="L1647">
        <f t="shared" si="129"/>
        <v>2013</v>
      </c>
      <c r="M1647" s="8">
        <f t="shared" si="131"/>
        <v>41535.40902777778</v>
      </c>
      <c r="N1647" t="b">
        <v>0</v>
      </c>
      <c r="O1647">
        <v>10</v>
      </c>
      <c r="P1647" t="b">
        <v>1</v>
      </c>
      <c r="Q1647" t="s">
        <v>8292</v>
      </c>
      <c r="R1647">
        <f t="shared" si="127"/>
        <v>111</v>
      </c>
      <c r="S1647">
        <f t="shared" si="128"/>
        <v>554</v>
      </c>
      <c r="T1647" t="s">
        <v>8324</v>
      </c>
      <c r="U1647" t="s">
        <v>8345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8">
        <f t="shared" si="130"/>
        <v>41833.241932870369</v>
      </c>
      <c r="L1648">
        <f t="shared" si="129"/>
        <v>2014</v>
      </c>
      <c r="M1648" s="8">
        <f t="shared" si="131"/>
        <v>41865.549305555549</v>
      </c>
      <c r="N1648" t="b">
        <v>0</v>
      </c>
      <c r="O1648">
        <v>83</v>
      </c>
      <c r="P1648" t="b">
        <v>1</v>
      </c>
      <c r="Q1648" t="s">
        <v>8292</v>
      </c>
      <c r="R1648">
        <f t="shared" si="127"/>
        <v>110</v>
      </c>
      <c r="S1648">
        <f t="shared" si="128"/>
        <v>26.554216867469879</v>
      </c>
      <c r="T1648" t="s">
        <v>8324</v>
      </c>
      <c r="U1648" t="s">
        <v>8345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8">
        <f t="shared" si="130"/>
        <v>41039.201122685183</v>
      </c>
      <c r="L1649">
        <f t="shared" si="129"/>
        <v>2012</v>
      </c>
      <c r="M1649" s="8">
        <f t="shared" si="131"/>
        <v>41069.201122685183</v>
      </c>
      <c r="N1649" t="b">
        <v>0</v>
      </c>
      <c r="O1649">
        <v>46</v>
      </c>
      <c r="P1649" t="b">
        <v>1</v>
      </c>
      <c r="Q1649" t="s">
        <v>8292</v>
      </c>
      <c r="R1649">
        <f t="shared" si="127"/>
        <v>105</v>
      </c>
      <c r="S1649">
        <f t="shared" si="128"/>
        <v>113.82608695652173</v>
      </c>
      <c r="T1649" t="s">
        <v>8324</v>
      </c>
      <c r="U1649" t="s">
        <v>8345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8">
        <f t="shared" si="130"/>
        <v>40592.496319444443</v>
      </c>
      <c r="L1650">
        <f t="shared" si="129"/>
        <v>2011</v>
      </c>
      <c r="M1650" s="8">
        <f t="shared" si="131"/>
        <v>40622.454652777778</v>
      </c>
      <c r="N1650" t="b">
        <v>0</v>
      </c>
      <c r="O1650">
        <v>90</v>
      </c>
      <c r="P1650" t="b">
        <v>1</v>
      </c>
      <c r="Q1650" t="s">
        <v>8292</v>
      </c>
      <c r="R1650">
        <f t="shared" si="127"/>
        <v>125</v>
      </c>
      <c r="S1650">
        <f t="shared" si="128"/>
        <v>32.011111111111113</v>
      </c>
      <c r="T1650" t="s">
        <v>8324</v>
      </c>
      <c r="U1650" t="s">
        <v>8345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8">
        <f t="shared" si="130"/>
        <v>41737.476331018515</v>
      </c>
      <c r="L1651">
        <f t="shared" si="129"/>
        <v>2014</v>
      </c>
      <c r="M1651" s="8">
        <f t="shared" si="131"/>
        <v>41782.476331018515</v>
      </c>
      <c r="N1651" t="b">
        <v>0</v>
      </c>
      <c r="O1651">
        <v>81</v>
      </c>
      <c r="P1651" t="b">
        <v>1</v>
      </c>
      <c r="Q1651" t="s">
        <v>8292</v>
      </c>
      <c r="R1651">
        <f t="shared" si="127"/>
        <v>101</v>
      </c>
      <c r="S1651">
        <f t="shared" si="128"/>
        <v>47.189259259259259</v>
      </c>
      <c r="T1651" t="s">
        <v>8324</v>
      </c>
      <c r="U1651" t="s">
        <v>8345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8">
        <f t="shared" si="130"/>
        <v>41526.227280092593</v>
      </c>
      <c r="L1652">
        <f t="shared" si="129"/>
        <v>2013</v>
      </c>
      <c r="M1652" s="8">
        <f t="shared" si="131"/>
        <v>41556.227280092593</v>
      </c>
      <c r="N1652" t="b">
        <v>0</v>
      </c>
      <c r="O1652">
        <v>32</v>
      </c>
      <c r="P1652" t="b">
        <v>1</v>
      </c>
      <c r="Q1652" t="s">
        <v>8292</v>
      </c>
      <c r="R1652">
        <f t="shared" si="127"/>
        <v>142</v>
      </c>
      <c r="S1652">
        <f t="shared" si="128"/>
        <v>88.46875</v>
      </c>
      <c r="T1652" t="s">
        <v>8324</v>
      </c>
      <c r="U1652" t="s">
        <v>8345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8">
        <f t="shared" si="130"/>
        <v>40625.692361111105</v>
      </c>
      <c r="L1653">
        <f t="shared" si="129"/>
        <v>2011</v>
      </c>
      <c r="M1653" s="8">
        <f t="shared" si="131"/>
        <v>40659.082638888889</v>
      </c>
      <c r="N1653" t="b">
        <v>0</v>
      </c>
      <c r="O1653">
        <v>20</v>
      </c>
      <c r="P1653" t="b">
        <v>1</v>
      </c>
      <c r="Q1653" t="s">
        <v>8292</v>
      </c>
      <c r="R1653">
        <f t="shared" si="127"/>
        <v>101</v>
      </c>
      <c r="S1653">
        <f t="shared" si="128"/>
        <v>100.75</v>
      </c>
      <c r="T1653" t="s">
        <v>8324</v>
      </c>
      <c r="U1653" t="s">
        <v>8345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8">
        <f t="shared" si="130"/>
        <v>41572.284641203703</v>
      </c>
      <c r="L1654">
        <f t="shared" si="129"/>
        <v>2013</v>
      </c>
      <c r="M1654" s="8">
        <f t="shared" si="131"/>
        <v>41602.326307870368</v>
      </c>
      <c r="N1654" t="b">
        <v>0</v>
      </c>
      <c r="O1654">
        <v>70</v>
      </c>
      <c r="P1654" t="b">
        <v>1</v>
      </c>
      <c r="Q1654" t="s">
        <v>8292</v>
      </c>
      <c r="R1654">
        <f t="shared" si="127"/>
        <v>101</v>
      </c>
      <c r="S1654">
        <f t="shared" si="128"/>
        <v>64.714285714285708</v>
      </c>
      <c r="T1654" t="s">
        <v>8324</v>
      </c>
      <c r="U1654" t="s">
        <v>8345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8">
        <f t="shared" si="130"/>
        <v>40626.626111111109</v>
      </c>
      <c r="L1655">
        <f t="shared" si="129"/>
        <v>2011</v>
      </c>
      <c r="M1655" s="8">
        <f t="shared" si="131"/>
        <v>40657.626111111109</v>
      </c>
      <c r="N1655" t="b">
        <v>0</v>
      </c>
      <c r="O1655">
        <v>168</v>
      </c>
      <c r="P1655" t="b">
        <v>1</v>
      </c>
      <c r="Q1655" t="s">
        <v>8292</v>
      </c>
      <c r="R1655">
        <f t="shared" si="127"/>
        <v>174</v>
      </c>
      <c r="S1655">
        <f t="shared" si="128"/>
        <v>51.854285714285716</v>
      </c>
      <c r="T1655" t="s">
        <v>8324</v>
      </c>
      <c r="U1655" t="s">
        <v>8345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8">
        <f t="shared" si="130"/>
        <v>40987.682407407403</v>
      </c>
      <c r="L1656">
        <f t="shared" si="129"/>
        <v>2012</v>
      </c>
      <c r="M1656" s="8">
        <f t="shared" si="131"/>
        <v>41017.682407407403</v>
      </c>
      <c r="N1656" t="b">
        <v>0</v>
      </c>
      <c r="O1656">
        <v>34</v>
      </c>
      <c r="P1656" t="b">
        <v>1</v>
      </c>
      <c r="Q1656" t="s">
        <v>8292</v>
      </c>
      <c r="R1656">
        <f t="shared" si="127"/>
        <v>120</v>
      </c>
      <c r="S1656">
        <f t="shared" si="128"/>
        <v>38.794117647058826</v>
      </c>
      <c r="T1656" t="s">
        <v>8324</v>
      </c>
      <c r="U1656" t="s">
        <v>8345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8">
        <f t="shared" si="130"/>
        <v>40974.583564814813</v>
      </c>
      <c r="L1657">
        <f t="shared" si="129"/>
        <v>2012</v>
      </c>
      <c r="M1657" s="8">
        <f t="shared" si="131"/>
        <v>41004.541898148142</v>
      </c>
      <c r="N1657" t="b">
        <v>0</v>
      </c>
      <c r="O1657">
        <v>48</v>
      </c>
      <c r="P1657" t="b">
        <v>1</v>
      </c>
      <c r="Q1657" t="s">
        <v>8292</v>
      </c>
      <c r="R1657">
        <f t="shared" si="127"/>
        <v>143</v>
      </c>
      <c r="S1657">
        <f t="shared" si="128"/>
        <v>44.645833333333336</v>
      </c>
      <c r="T1657" t="s">
        <v>8324</v>
      </c>
      <c r="U1657" t="s">
        <v>8345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8">
        <f t="shared" si="130"/>
        <v>41226.720509259256</v>
      </c>
      <c r="L1658">
        <f t="shared" si="129"/>
        <v>2012</v>
      </c>
      <c r="M1658" s="8">
        <f t="shared" si="131"/>
        <v>41256.720509259256</v>
      </c>
      <c r="N1658" t="b">
        <v>0</v>
      </c>
      <c r="O1658">
        <v>48</v>
      </c>
      <c r="P1658" t="b">
        <v>1</v>
      </c>
      <c r="Q1658" t="s">
        <v>8292</v>
      </c>
      <c r="R1658">
        <f t="shared" si="127"/>
        <v>100</v>
      </c>
      <c r="S1658">
        <f t="shared" si="128"/>
        <v>156.77333333333334</v>
      </c>
      <c r="T1658" t="s">
        <v>8324</v>
      </c>
      <c r="U1658" t="s">
        <v>8345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8">
        <f t="shared" si="130"/>
        <v>41023.573703703703</v>
      </c>
      <c r="L1659">
        <f t="shared" si="129"/>
        <v>2012</v>
      </c>
      <c r="M1659" s="8">
        <f t="shared" si="131"/>
        <v>41053.573703703703</v>
      </c>
      <c r="N1659" t="b">
        <v>0</v>
      </c>
      <c r="O1659">
        <v>221</v>
      </c>
      <c r="P1659" t="b">
        <v>1</v>
      </c>
      <c r="Q1659" t="s">
        <v>8292</v>
      </c>
      <c r="R1659">
        <f t="shared" si="127"/>
        <v>105</v>
      </c>
      <c r="S1659">
        <f t="shared" si="128"/>
        <v>118.70339366515837</v>
      </c>
      <c r="T1659" t="s">
        <v>8324</v>
      </c>
      <c r="U1659" t="s">
        <v>8345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8">
        <f t="shared" si="130"/>
        <v>41223.013506944444</v>
      </c>
      <c r="L1660">
        <f t="shared" si="129"/>
        <v>2012</v>
      </c>
      <c r="M1660" s="8">
        <f t="shared" si="131"/>
        <v>41261.388888888883</v>
      </c>
      <c r="N1660" t="b">
        <v>0</v>
      </c>
      <c r="O1660">
        <v>107</v>
      </c>
      <c r="P1660" t="b">
        <v>1</v>
      </c>
      <c r="Q1660" t="s">
        <v>8292</v>
      </c>
      <c r="R1660">
        <f t="shared" si="127"/>
        <v>132</v>
      </c>
      <c r="S1660">
        <f t="shared" si="128"/>
        <v>74.149532710280369</v>
      </c>
      <c r="T1660" t="s">
        <v>8324</v>
      </c>
      <c r="U1660" t="s">
        <v>8345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8">
        <f t="shared" si="130"/>
        <v>41596.705104166664</v>
      </c>
      <c r="L1661">
        <f t="shared" si="129"/>
        <v>2013</v>
      </c>
      <c r="M1661" s="8">
        <f t="shared" si="131"/>
        <v>41625.291666666664</v>
      </c>
      <c r="N1661" t="b">
        <v>0</v>
      </c>
      <c r="O1661">
        <v>45</v>
      </c>
      <c r="P1661" t="b">
        <v>1</v>
      </c>
      <c r="Q1661" t="s">
        <v>8292</v>
      </c>
      <c r="R1661">
        <f t="shared" si="127"/>
        <v>113</v>
      </c>
      <c r="S1661">
        <f t="shared" si="128"/>
        <v>12.533333333333333</v>
      </c>
      <c r="T1661" t="s">
        <v>8324</v>
      </c>
      <c r="U1661" t="s">
        <v>8345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8">
        <f t="shared" si="130"/>
        <v>42459.485532407409</v>
      </c>
      <c r="L1662">
        <f t="shared" si="129"/>
        <v>2016</v>
      </c>
      <c r="M1662" s="8">
        <f t="shared" si="131"/>
        <v>42490.707638888889</v>
      </c>
      <c r="N1662" t="b">
        <v>0</v>
      </c>
      <c r="O1662">
        <v>36</v>
      </c>
      <c r="P1662" t="b">
        <v>1</v>
      </c>
      <c r="Q1662" t="s">
        <v>8292</v>
      </c>
      <c r="R1662">
        <f t="shared" si="127"/>
        <v>1254</v>
      </c>
      <c r="S1662">
        <f t="shared" si="128"/>
        <v>27.861111111111111</v>
      </c>
      <c r="T1662" t="s">
        <v>8324</v>
      </c>
      <c r="U1662" t="s">
        <v>8345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8">
        <f t="shared" si="130"/>
        <v>42343.789710648147</v>
      </c>
      <c r="L1663">
        <f t="shared" si="129"/>
        <v>2015</v>
      </c>
      <c r="M1663" s="8">
        <f t="shared" si="131"/>
        <v>42386.666666666664</v>
      </c>
      <c r="N1663" t="b">
        <v>0</v>
      </c>
      <c r="O1663">
        <v>101</v>
      </c>
      <c r="P1663" t="b">
        <v>1</v>
      </c>
      <c r="Q1663" t="s">
        <v>8292</v>
      </c>
      <c r="R1663">
        <f t="shared" si="127"/>
        <v>103</v>
      </c>
      <c r="S1663">
        <f t="shared" si="128"/>
        <v>80.178217821782184</v>
      </c>
      <c r="T1663" t="s">
        <v>8324</v>
      </c>
      <c r="U1663" t="s">
        <v>8345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8">
        <f t="shared" si="130"/>
        <v>40847.99</v>
      </c>
      <c r="L1664">
        <f t="shared" si="129"/>
        <v>2011</v>
      </c>
      <c r="M1664" s="8">
        <f t="shared" si="131"/>
        <v>40908.031666666662</v>
      </c>
      <c r="N1664" t="b">
        <v>0</v>
      </c>
      <c r="O1664">
        <v>62</v>
      </c>
      <c r="P1664" t="b">
        <v>1</v>
      </c>
      <c r="Q1664" t="s">
        <v>8292</v>
      </c>
      <c r="R1664">
        <f t="shared" si="127"/>
        <v>103</v>
      </c>
      <c r="S1664">
        <f t="shared" si="128"/>
        <v>132.43548387096774</v>
      </c>
      <c r="T1664" t="s">
        <v>8324</v>
      </c>
      <c r="U1664" t="s">
        <v>8345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8">
        <f t="shared" si="130"/>
        <v>42005.813738425924</v>
      </c>
      <c r="L1665">
        <f t="shared" si="129"/>
        <v>2015</v>
      </c>
      <c r="M1665" s="8">
        <f t="shared" si="131"/>
        <v>42035.813738425924</v>
      </c>
      <c r="N1665" t="b">
        <v>0</v>
      </c>
      <c r="O1665">
        <v>32</v>
      </c>
      <c r="P1665" t="b">
        <v>1</v>
      </c>
      <c r="Q1665" t="s">
        <v>8292</v>
      </c>
      <c r="R1665">
        <f t="shared" si="127"/>
        <v>108</v>
      </c>
      <c r="S1665">
        <f t="shared" si="128"/>
        <v>33.75</v>
      </c>
      <c r="T1665" t="s">
        <v>8324</v>
      </c>
      <c r="U1665" t="s">
        <v>8345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8">
        <f t="shared" si="130"/>
        <v>40939.553449074076</v>
      </c>
      <c r="L1666">
        <f t="shared" si="129"/>
        <v>2012</v>
      </c>
      <c r="M1666" s="8">
        <f t="shared" si="131"/>
        <v>40983.957638888889</v>
      </c>
      <c r="N1666" t="b">
        <v>0</v>
      </c>
      <c r="O1666">
        <v>89</v>
      </c>
      <c r="P1666" t="b">
        <v>1</v>
      </c>
      <c r="Q1666" t="s">
        <v>8292</v>
      </c>
      <c r="R1666">
        <f t="shared" ref="R1666:R1729" si="132">ROUND(E1666/D1666*100,0)</f>
        <v>122</v>
      </c>
      <c r="S1666">
        <f t="shared" ref="S1666:S1729" si="133">E1666/O1666</f>
        <v>34.384494382022467</v>
      </c>
      <c r="T1666" t="s">
        <v>8324</v>
      </c>
      <c r="U1666" t="s">
        <v>8345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8">
        <f t="shared" si="130"/>
        <v>40564.441122685181</v>
      </c>
      <c r="L1667">
        <f t="shared" ref="L1667:L1730" si="134">YEAR(K1667)</f>
        <v>2011</v>
      </c>
      <c r="M1667" s="8">
        <f t="shared" si="131"/>
        <v>40595.916666666664</v>
      </c>
      <c r="N1667" t="b">
        <v>0</v>
      </c>
      <c r="O1667">
        <v>93</v>
      </c>
      <c r="P1667" t="b">
        <v>1</v>
      </c>
      <c r="Q1667" t="s">
        <v>8292</v>
      </c>
      <c r="R1667">
        <f t="shared" si="132"/>
        <v>119</v>
      </c>
      <c r="S1667">
        <f t="shared" si="133"/>
        <v>44.956989247311824</v>
      </c>
      <c r="T1667" t="s">
        <v>8324</v>
      </c>
      <c r="U1667" t="s">
        <v>8345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8">
        <f t="shared" si="130"/>
        <v>41331.04482638889</v>
      </c>
      <c r="L1668">
        <f t="shared" si="134"/>
        <v>2013</v>
      </c>
      <c r="M1668" s="8">
        <f t="shared" si="131"/>
        <v>41361.003159722219</v>
      </c>
      <c r="N1668" t="b">
        <v>0</v>
      </c>
      <c r="O1668">
        <v>98</v>
      </c>
      <c r="P1668" t="b">
        <v>1</v>
      </c>
      <c r="Q1668" t="s">
        <v>8292</v>
      </c>
      <c r="R1668">
        <f t="shared" si="132"/>
        <v>161</v>
      </c>
      <c r="S1668">
        <f t="shared" si="133"/>
        <v>41.04081632653061</v>
      </c>
      <c r="T1668" t="s">
        <v>8324</v>
      </c>
      <c r="U1668" t="s">
        <v>8345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8">
        <f t="shared" si="130"/>
        <v>41681.862245370365</v>
      </c>
      <c r="L1669">
        <f t="shared" si="134"/>
        <v>2014</v>
      </c>
      <c r="M1669" s="8">
        <f t="shared" si="131"/>
        <v>41709.082638888889</v>
      </c>
      <c r="N1669" t="b">
        <v>0</v>
      </c>
      <c r="O1669">
        <v>82</v>
      </c>
      <c r="P1669" t="b">
        <v>1</v>
      </c>
      <c r="Q1669" t="s">
        <v>8292</v>
      </c>
      <c r="R1669">
        <f t="shared" si="132"/>
        <v>127</v>
      </c>
      <c r="S1669">
        <f t="shared" si="133"/>
        <v>52.597560975609753</v>
      </c>
      <c r="T1669" t="s">
        <v>8324</v>
      </c>
      <c r="U1669" t="s">
        <v>8345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8">
        <f t="shared" si="130"/>
        <v>40844.941423611112</v>
      </c>
      <c r="L1670">
        <f t="shared" si="134"/>
        <v>2011</v>
      </c>
      <c r="M1670" s="8">
        <f t="shared" si="131"/>
        <v>40874.983090277776</v>
      </c>
      <c r="N1670" t="b">
        <v>0</v>
      </c>
      <c r="O1670">
        <v>116</v>
      </c>
      <c r="P1670" t="b">
        <v>1</v>
      </c>
      <c r="Q1670" t="s">
        <v>8292</v>
      </c>
      <c r="R1670">
        <f t="shared" si="132"/>
        <v>103</v>
      </c>
      <c r="S1670">
        <f t="shared" si="133"/>
        <v>70.784482758620683</v>
      </c>
      <c r="T1670" t="s">
        <v>8324</v>
      </c>
      <c r="U1670" t="s">
        <v>8345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8">
        <f t="shared" si="130"/>
        <v>42461.676805555551</v>
      </c>
      <c r="L1671">
        <f t="shared" si="134"/>
        <v>2016</v>
      </c>
      <c r="M1671" s="8">
        <f t="shared" si="131"/>
        <v>42521.676805555551</v>
      </c>
      <c r="N1671" t="b">
        <v>0</v>
      </c>
      <c r="O1671">
        <v>52</v>
      </c>
      <c r="P1671" t="b">
        <v>1</v>
      </c>
      <c r="Q1671" t="s">
        <v>8292</v>
      </c>
      <c r="R1671">
        <f t="shared" si="132"/>
        <v>140</v>
      </c>
      <c r="S1671">
        <f t="shared" si="133"/>
        <v>53.75</v>
      </c>
      <c r="T1671" t="s">
        <v>8324</v>
      </c>
      <c r="U1671" t="s">
        <v>8345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8">
        <f t="shared" si="130"/>
        <v>40313.722210648142</v>
      </c>
      <c r="L1672">
        <f t="shared" si="134"/>
        <v>2010</v>
      </c>
      <c r="M1672" s="8">
        <f t="shared" si="131"/>
        <v>40363.958333333328</v>
      </c>
      <c r="N1672" t="b">
        <v>0</v>
      </c>
      <c r="O1672">
        <v>23</v>
      </c>
      <c r="P1672" t="b">
        <v>1</v>
      </c>
      <c r="Q1672" t="s">
        <v>8292</v>
      </c>
      <c r="R1672">
        <f t="shared" si="132"/>
        <v>103</v>
      </c>
      <c r="S1672">
        <f t="shared" si="133"/>
        <v>44.608695652173914</v>
      </c>
      <c r="T1672" t="s">
        <v>8324</v>
      </c>
      <c r="U1672" t="s">
        <v>8345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8">
        <f t="shared" si="130"/>
        <v>42553.335810185185</v>
      </c>
      <c r="L1673">
        <f t="shared" si="134"/>
        <v>2016</v>
      </c>
      <c r="M1673" s="8">
        <f t="shared" si="131"/>
        <v>42583.335810185185</v>
      </c>
      <c r="N1673" t="b">
        <v>0</v>
      </c>
      <c r="O1673">
        <v>77</v>
      </c>
      <c r="P1673" t="b">
        <v>1</v>
      </c>
      <c r="Q1673" t="s">
        <v>8292</v>
      </c>
      <c r="R1673">
        <f t="shared" si="132"/>
        <v>101</v>
      </c>
      <c r="S1673">
        <f t="shared" si="133"/>
        <v>26.148961038961041</v>
      </c>
      <c r="T1673" t="s">
        <v>8324</v>
      </c>
      <c r="U1673" t="s">
        <v>8345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8">
        <f t="shared" si="130"/>
        <v>41034.448263888888</v>
      </c>
      <c r="L1674">
        <f t="shared" si="134"/>
        <v>2012</v>
      </c>
      <c r="M1674" s="8">
        <f t="shared" si="131"/>
        <v>41064.448263888888</v>
      </c>
      <c r="N1674" t="b">
        <v>0</v>
      </c>
      <c r="O1674">
        <v>49</v>
      </c>
      <c r="P1674" t="b">
        <v>1</v>
      </c>
      <c r="Q1674" t="s">
        <v>8292</v>
      </c>
      <c r="R1674">
        <f t="shared" si="132"/>
        <v>113</v>
      </c>
      <c r="S1674">
        <f t="shared" si="133"/>
        <v>39.183673469387756</v>
      </c>
      <c r="T1674" t="s">
        <v>8324</v>
      </c>
      <c r="U1674" t="s">
        <v>8345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8">
        <f t="shared" si="130"/>
        <v>42039.670046296298</v>
      </c>
      <c r="L1675">
        <f t="shared" si="134"/>
        <v>2015</v>
      </c>
      <c r="M1675" s="8">
        <f t="shared" si="131"/>
        <v>42069.670046296298</v>
      </c>
      <c r="N1675" t="b">
        <v>0</v>
      </c>
      <c r="O1675">
        <v>59</v>
      </c>
      <c r="P1675" t="b">
        <v>1</v>
      </c>
      <c r="Q1675" t="s">
        <v>8292</v>
      </c>
      <c r="R1675">
        <f t="shared" si="132"/>
        <v>128</v>
      </c>
      <c r="S1675">
        <f t="shared" si="133"/>
        <v>45.593220338983052</v>
      </c>
      <c r="T1675" t="s">
        <v>8324</v>
      </c>
      <c r="U1675" t="s">
        <v>8345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8">
        <f t="shared" ref="K1676:K1739" si="135">(J1676/86400)+25569+(-5/24)</f>
        <v>42569.397060185183</v>
      </c>
      <c r="L1676">
        <f t="shared" si="134"/>
        <v>2016</v>
      </c>
      <c r="M1676" s="8">
        <f t="shared" si="131"/>
        <v>42600.082638888889</v>
      </c>
      <c r="N1676" t="b">
        <v>0</v>
      </c>
      <c r="O1676">
        <v>113</v>
      </c>
      <c r="P1676" t="b">
        <v>1</v>
      </c>
      <c r="Q1676" t="s">
        <v>8292</v>
      </c>
      <c r="R1676">
        <f t="shared" si="132"/>
        <v>202</v>
      </c>
      <c r="S1676">
        <f t="shared" si="133"/>
        <v>89.247787610619469</v>
      </c>
      <c r="T1676" t="s">
        <v>8324</v>
      </c>
      <c r="U1676" t="s">
        <v>8345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8">
        <f t="shared" si="135"/>
        <v>40802.524768518517</v>
      </c>
      <c r="L1677">
        <f t="shared" si="134"/>
        <v>2011</v>
      </c>
      <c r="M1677" s="8">
        <f t="shared" ref="M1677:M1740" si="136">(I1677/86400)+25569+(-5/24)</f>
        <v>40832.710416666661</v>
      </c>
      <c r="N1677" t="b">
        <v>0</v>
      </c>
      <c r="O1677">
        <v>34</v>
      </c>
      <c r="P1677" t="b">
        <v>1</v>
      </c>
      <c r="Q1677" t="s">
        <v>8292</v>
      </c>
      <c r="R1677">
        <f t="shared" si="132"/>
        <v>137</v>
      </c>
      <c r="S1677">
        <f t="shared" si="133"/>
        <v>40.416470588235299</v>
      </c>
      <c r="T1677" t="s">
        <v>8324</v>
      </c>
      <c r="U1677" t="s">
        <v>8345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8">
        <f t="shared" si="135"/>
        <v>40973.517905092587</v>
      </c>
      <c r="L1678">
        <f t="shared" si="134"/>
        <v>2012</v>
      </c>
      <c r="M1678" s="8">
        <f t="shared" si="136"/>
        <v>41019.957638888889</v>
      </c>
      <c r="N1678" t="b">
        <v>0</v>
      </c>
      <c r="O1678">
        <v>42</v>
      </c>
      <c r="P1678" t="b">
        <v>1</v>
      </c>
      <c r="Q1678" t="s">
        <v>8292</v>
      </c>
      <c r="R1678">
        <f t="shared" si="132"/>
        <v>115</v>
      </c>
      <c r="S1678">
        <f t="shared" si="133"/>
        <v>82.38095238095238</v>
      </c>
      <c r="T1678" t="s">
        <v>8324</v>
      </c>
      <c r="U1678" t="s">
        <v>8345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8">
        <f t="shared" si="135"/>
        <v>42416.198796296296</v>
      </c>
      <c r="L1679">
        <f t="shared" si="134"/>
        <v>2016</v>
      </c>
      <c r="M1679" s="8">
        <f t="shared" si="136"/>
        <v>42476.040972222218</v>
      </c>
      <c r="N1679" t="b">
        <v>0</v>
      </c>
      <c r="O1679">
        <v>42</v>
      </c>
      <c r="P1679" t="b">
        <v>1</v>
      </c>
      <c r="Q1679" t="s">
        <v>8292</v>
      </c>
      <c r="R1679">
        <f t="shared" si="132"/>
        <v>112</v>
      </c>
      <c r="S1679">
        <f t="shared" si="133"/>
        <v>159.52380952380952</v>
      </c>
      <c r="T1679" t="s">
        <v>8324</v>
      </c>
      <c r="U1679" t="s">
        <v>8345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8">
        <f t="shared" si="135"/>
        <v>41662.646655092591</v>
      </c>
      <c r="L1680">
        <f t="shared" si="134"/>
        <v>2014</v>
      </c>
      <c r="M1680" s="8">
        <f t="shared" si="136"/>
        <v>41676.646655092591</v>
      </c>
      <c r="N1680" t="b">
        <v>0</v>
      </c>
      <c r="O1680">
        <v>49</v>
      </c>
      <c r="P1680" t="b">
        <v>1</v>
      </c>
      <c r="Q1680" t="s">
        <v>8292</v>
      </c>
      <c r="R1680">
        <f t="shared" si="132"/>
        <v>118</v>
      </c>
      <c r="S1680">
        <f t="shared" si="133"/>
        <v>36.244897959183675</v>
      </c>
      <c r="T1680" t="s">
        <v>8324</v>
      </c>
      <c r="U1680" t="s">
        <v>8345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8">
        <f t="shared" si="135"/>
        <v>40722.860474537032</v>
      </c>
      <c r="L1681">
        <f t="shared" si="134"/>
        <v>2011</v>
      </c>
      <c r="M1681" s="8">
        <f t="shared" si="136"/>
        <v>40745.860474537032</v>
      </c>
      <c r="N1681" t="b">
        <v>0</v>
      </c>
      <c r="O1681">
        <v>56</v>
      </c>
      <c r="P1681" t="b">
        <v>1</v>
      </c>
      <c r="Q1681" t="s">
        <v>8292</v>
      </c>
      <c r="R1681">
        <f t="shared" si="132"/>
        <v>175</v>
      </c>
      <c r="S1681">
        <f t="shared" si="133"/>
        <v>62.5</v>
      </c>
      <c r="T1681" t="s">
        <v>8324</v>
      </c>
      <c r="U1681" t="s">
        <v>8345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8">
        <f t="shared" si="135"/>
        <v>41802.549386574072</v>
      </c>
      <c r="L1682">
        <f t="shared" si="134"/>
        <v>2014</v>
      </c>
      <c r="M1682" s="8">
        <f t="shared" si="136"/>
        <v>41832.549386574072</v>
      </c>
      <c r="N1682" t="b">
        <v>0</v>
      </c>
      <c r="O1682">
        <v>25</v>
      </c>
      <c r="P1682" t="b">
        <v>1</v>
      </c>
      <c r="Q1682" t="s">
        <v>8292</v>
      </c>
      <c r="R1682">
        <f t="shared" si="132"/>
        <v>118</v>
      </c>
      <c r="S1682">
        <f t="shared" si="133"/>
        <v>47</v>
      </c>
      <c r="T1682" t="s">
        <v>8324</v>
      </c>
      <c r="U1682" t="s">
        <v>8345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8">
        <f t="shared" si="135"/>
        <v>42773.91300925926</v>
      </c>
      <c r="L1683">
        <f t="shared" si="134"/>
        <v>2017</v>
      </c>
      <c r="M1683" s="8">
        <f t="shared" si="136"/>
        <v>42822.874999999993</v>
      </c>
      <c r="N1683" t="b">
        <v>0</v>
      </c>
      <c r="O1683">
        <v>884</v>
      </c>
      <c r="P1683" t="b">
        <v>0</v>
      </c>
      <c r="Q1683" t="s">
        <v>8293</v>
      </c>
      <c r="R1683">
        <f t="shared" si="132"/>
        <v>101</v>
      </c>
      <c r="S1683">
        <f t="shared" si="133"/>
        <v>74.575090497737563</v>
      </c>
      <c r="T1683" t="s">
        <v>8324</v>
      </c>
      <c r="U1683" t="s">
        <v>8346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8">
        <f t="shared" si="135"/>
        <v>42779.005324074074</v>
      </c>
      <c r="L1684">
        <f t="shared" si="134"/>
        <v>2017</v>
      </c>
      <c r="M1684" s="8">
        <f t="shared" si="136"/>
        <v>42838.963657407403</v>
      </c>
      <c r="N1684" t="b">
        <v>0</v>
      </c>
      <c r="O1684">
        <v>0</v>
      </c>
      <c r="P1684" t="b">
        <v>0</v>
      </c>
      <c r="Q1684" t="s">
        <v>8293</v>
      </c>
      <c r="R1684">
        <f t="shared" si="132"/>
        <v>0</v>
      </c>
      <c r="S1684" t="e">
        <f t="shared" si="133"/>
        <v>#DIV/0!</v>
      </c>
      <c r="T1684" t="s">
        <v>8324</v>
      </c>
      <c r="U1684" t="s">
        <v>8346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8">
        <f t="shared" si="135"/>
        <v>42808.57335648148</v>
      </c>
      <c r="L1685">
        <f t="shared" si="134"/>
        <v>2017</v>
      </c>
      <c r="M1685" s="8">
        <f t="shared" si="136"/>
        <v>42832.57335648148</v>
      </c>
      <c r="N1685" t="b">
        <v>0</v>
      </c>
      <c r="O1685">
        <v>10</v>
      </c>
      <c r="P1685" t="b">
        <v>0</v>
      </c>
      <c r="Q1685" t="s">
        <v>8293</v>
      </c>
      <c r="R1685">
        <f t="shared" si="132"/>
        <v>22</v>
      </c>
      <c r="S1685">
        <f t="shared" si="133"/>
        <v>76</v>
      </c>
      <c r="T1685" t="s">
        <v>8324</v>
      </c>
      <c r="U1685" t="s">
        <v>8346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8">
        <f t="shared" si="135"/>
        <v>42783.606956018521</v>
      </c>
      <c r="L1686">
        <f t="shared" si="134"/>
        <v>2017</v>
      </c>
      <c r="M1686" s="8">
        <f t="shared" si="136"/>
        <v>42811.565289351849</v>
      </c>
      <c r="N1686" t="b">
        <v>0</v>
      </c>
      <c r="O1686">
        <v>101</v>
      </c>
      <c r="P1686" t="b">
        <v>0</v>
      </c>
      <c r="Q1686" t="s">
        <v>8293</v>
      </c>
      <c r="R1686">
        <f t="shared" si="132"/>
        <v>109</v>
      </c>
      <c r="S1686">
        <f t="shared" si="133"/>
        <v>86.43564356435644</v>
      </c>
      <c r="T1686" t="s">
        <v>8324</v>
      </c>
      <c r="U1686" t="s">
        <v>8346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8">
        <f t="shared" si="135"/>
        <v>42788.041932870365</v>
      </c>
      <c r="L1687">
        <f t="shared" si="134"/>
        <v>2017</v>
      </c>
      <c r="M1687" s="8">
        <f t="shared" si="136"/>
        <v>42818.0002662037</v>
      </c>
      <c r="N1687" t="b">
        <v>0</v>
      </c>
      <c r="O1687">
        <v>15</v>
      </c>
      <c r="P1687" t="b">
        <v>0</v>
      </c>
      <c r="Q1687" t="s">
        <v>8293</v>
      </c>
      <c r="R1687">
        <f t="shared" si="132"/>
        <v>103</v>
      </c>
      <c r="S1687">
        <f t="shared" si="133"/>
        <v>24</v>
      </c>
      <c r="T1687" t="s">
        <v>8324</v>
      </c>
      <c r="U1687" t="s">
        <v>8346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8">
        <f t="shared" si="135"/>
        <v>42792.635636574072</v>
      </c>
      <c r="L1688">
        <f t="shared" si="134"/>
        <v>2017</v>
      </c>
      <c r="M1688" s="8">
        <f t="shared" si="136"/>
        <v>42852.593969907401</v>
      </c>
      <c r="N1688" t="b">
        <v>0</v>
      </c>
      <c r="O1688">
        <v>1</v>
      </c>
      <c r="P1688" t="b">
        <v>0</v>
      </c>
      <c r="Q1688" t="s">
        <v>8293</v>
      </c>
      <c r="R1688">
        <f t="shared" si="132"/>
        <v>0</v>
      </c>
      <c r="S1688">
        <f t="shared" si="133"/>
        <v>18</v>
      </c>
      <c r="T1688" t="s">
        <v>8324</v>
      </c>
      <c r="U1688" t="s">
        <v>8346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8">
        <f t="shared" si="135"/>
        <v>42801.838483796295</v>
      </c>
      <c r="L1689">
        <f t="shared" si="134"/>
        <v>2017</v>
      </c>
      <c r="M1689" s="8">
        <f t="shared" si="136"/>
        <v>42835.635416666664</v>
      </c>
      <c r="N1689" t="b">
        <v>0</v>
      </c>
      <c r="O1689">
        <v>39</v>
      </c>
      <c r="P1689" t="b">
        <v>0</v>
      </c>
      <c r="Q1689" t="s">
        <v>8293</v>
      </c>
      <c r="R1689">
        <f t="shared" si="132"/>
        <v>31</v>
      </c>
      <c r="S1689">
        <f t="shared" si="133"/>
        <v>80.128205128205124</v>
      </c>
      <c r="T1689" t="s">
        <v>8324</v>
      </c>
      <c r="U1689" t="s">
        <v>8346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8">
        <f t="shared" si="135"/>
        <v>42804.326319444437</v>
      </c>
      <c r="L1690">
        <f t="shared" si="134"/>
        <v>2017</v>
      </c>
      <c r="M1690" s="8">
        <f t="shared" si="136"/>
        <v>42834.28465277778</v>
      </c>
      <c r="N1690" t="b">
        <v>0</v>
      </c>
      <c r="O1690">
        <v>7</v>
      </c>
      <c r="P1690" t="b">
        <v>0</v>
      </c>
      <c r="Q1690" t="s">
        <v>8293</v>
      </c>
      <c r="R1690">
        <f t="shared" si="132"/>
        <v>44</v>
      </c>
      <c r="S1690">
        <f t="shared" si="133"/>
        <v>253.14285714285714</v>
      </c>
      <c r="T1690" t="s">
        <v>8324</v>
      </c>
      <c r="U1690" t="s">
        <v>8346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8">
        <f t="shared" si="135"/>
        <v>42780.734143518515</v>
      </c>
      <c r="L1691">
        <f t="shared" si="134"/>
        <v>2017</v>
      </c>
      <c r="M1691" s="8">
        <f t="shared" si="136"/>
        <v>42810.692476851851</v>
      </c>
      <c r="N1691" t="b">
        <v>0</v>
      </c>
      <c r="O1691">
        <v>14</v>
      </c>
      <c r="P1691" t="b">
        <v>0</v>
      </c>
      <c r="Q1691" t="s">
        <v>8293</v>
      </c>
      <c r="R1691">
        <f t="shared" si="132"/>
        <v>100</v>
      </c>
      <c r="S1691">
        <f t="shared" si="133"/>
        <v>171.42857142857142</v>
      </c>
      <c r="T1691" t="s">
        <v>8324</v>
      </c>
      <c r="U1691" t="s">
        <v>8346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8">
        <f t="shared" si="135"/>
        <v>42801.222708333335</v>
      </c>
      <c r="L1692">
        <f t="shared" si="134"/>
        <v>2017</v>
      </c>
      <c r="M1692" s="8">
        <f t="shared" si="136"/>
        <v>42831.181041666663</v>
      </c>
      <c r="N1692" t="b">
        <v>0</v>
      </c>
      <c r="O1692">
        <v>11</v>
      </c>
      <c r="P1692" t="b">
        <v>0</v>
      </c>
      <c r="Q1692" t="s">
        <v>8293</v>
      </c>
      <c r="R1692">
        <f t="shared" si="132"/>
        <v>25</v>
      </c>
      <c r="S1692">
        <f t="shared" si="133"/>
        <v>57.727272727272727</v>
      </c>
      <c r="T1692" t="s">
        <v>8324</v>
      </c>
      <c r="U1692" t="s">
        <v>8346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8">
        <f t="shared" si="135"/>
        <v>42795.493148148147</v>
      </c>
      <c r="L1693">
        <f t="shared" si="134"/>
        <v>2017</v>
      </c>
      <c r="M1693" s="8">
        <f t="shared" si="136"/>
        <v>42827.833333333336</v>
      </c>
      <c r="N1693" t="b">
        <v>0</v>
      </c>
      <c r="O1693">
        <v>38</v>
      </c>
      <c r="P1693" t="b">
        <v>0</v>
      </c>
      <c r="Q1693" t="s">
        <v>8293</v>
      </c>
      <c r="R1693">
        <f t="shared" si="132"/>
        <v>33</v>
      </c>
      <c r="S1693">
        <f t="shared" si="133"/>
        <v>264.26315789473682</v>
      </c>
      <c r="T1693" t="s">
        <v>8324</v>
      </c>
      <c r="U1693" t="s">
        <v>8346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8">
        <f t="shared" si="135"/>
        <v>42787.94290509259</v>
      </c>
      <c r="L1694">
        <f t="shared" si="134"/>
        <v>2017</v>
      </c>
      <c r="M1694" s="8">
        <f t="shared" si="136"/>
        <v>42820.790972222218</v>
      </c>
      <c r="N1694" t="b">
        <v>0</v>
      </c>
      <c r="O1694">
        <v>15</v>
      </c>
      <c r="P1694" t="b">
        <v>0</v>
      </c>
      <c r="Q1694" t="s">
        <v>8293</v>
      </c>
      <c r="R1694">
        <f t="shared" si="132"/>
        <v>48</v>
      </c>
      <c r="S1694">
        <f t="shared" si="133"/>
        <v>159.33333333333334</v>
      </c>
      <c r="T1694" t="s">
        <v>8324</v>
      </c>
      <c r="U1694" t="s">
        <v>8346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8">
        <f t="shared" si="135"/>
        <v>42803.711944444447</v>
      </c>
      <c r="L1695">
        <f t="shared" si="134"/>
        <v>2017</v>
      </c>
      <c r="M1695" s="8">
        <f t="shared" si="136"/>
        <v>42834.624999999993</v>
      </c>
      <c r="N1695" t="b">
        <v>0</v>
      </c>
      <c r="O1695">
        <v>8</v>
      </c>
      <c r="P1695" t="b">
        <v>0</v>
      </c>
      <c r="Q1695" t="s">
        <v>8293</v>
      </c>
      <c r="R1695">
        <f t="shared" si="132"/>
        <v>9</v>
      </c>
      <c r="S1695">
        <f t="shared" si="133"/>
        <v>35</v>
      </c>
      <c r="T1695" t="s">
        <v>8324</v>
      </c>
      <c r="U1695" t="s">
        <v>8346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8">
        <f t="shared" si="135"/>
        <v>42791.461504629631</v>
      </c>
      <c r="L1696">
        <f t="shared" si="134"/>
        <v>2017</v>
      </c>
      <c r="M1696" s="8">
        <f t="shared" si="136"/>
        <v>42820.98333333333</v>
      </c>
      <c r="N1696" t="b">
        <v>0</v>
      </c>
      <c r="O1696">
        <v>1</v>
      </c>
      <c r="P1696" t="b">
        <v>0</v>
      </c>
      <c r="Q1696" t="s">
        <v>8293</v>
      </c>
      <c r="R1696">
        <f t="shared" si="132"/>
        <v>0</v>
      </c>
      <c r="S1696">
        <f t="shared" si="133"/>
        <v>5</v>
      </c>
      <c r="T1696" t="s">
        <v>8324</v>
      </c>
      <c r="U1696" t="s">
        <v>8346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8">
        <f t="shared" si="135"/>
        <v>42800.823078703703</v>
      </c>
      <c r="L1697">
        <f t="shared" si="134"/>
        <v>2017</v>
      </c>
      <c r="M1697" s="8">
        <f t="shared" si="136"/>
        <v>42834.833333333336</v>
      </c>
      <c r="N1697" t="b">
        <v>0</v>
      </c>
      <c r="O1697">
        <v>23</v>
      </c>
      <c r="P1697" t="b">
        <v>0</v>
      </c>
      <c r="Q1697" t="s">
        <v>8293</v>
      </c>
      <c r="R1697">
        <f t="shared" si="132"/>
        <v>12</v>
      </c>
      <c r="S1697">
        <f t="shared" si="133"/>
        <v>61.086956521739133</v>
      </c>
      <c r="T1697" t="s">
        <v>8324</v>
      </c>
      <c r="U1697" t="s">
        <v>8346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8">
        <f t="shared" si="135"/>
        <v>42795.861238425925</v>
      </c>
      <c r="L1698">
        <f t="shared" si="134"/>
        <v>2017</v>
      </c>
      <c r="M1698" s="8">
        <f t="shared" si="136"/>
        <v>42825.819571759253</v>
      </c>
      <c r="N1698" t="b">
        <v>0</v>
      </c>
      <c r="O1698">
        <v>0</v>
      </c>
      <c r="P1698" t="b">
        <v>0</v>
      </c>
      <c r="Q1698" t="s">
        <v>8293</v>
      </c>
      <c r="R1698">
        <f t="shared" si="132"/>
        <v>0</v>
      </c>
      <c r="S1698" t="e">
        <f t="shared" si="133"/>
        <v>#DIV/0!</v>
      </c>
      <c r="T1698" t="s">
        <v>8324</v>
      </c>
      <c r="U1698" t="s">
        <v>8346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8">
        <f t="shared" si="135"/>
        <v>42804.824629629627</v>
      </c>
      <c r="L1699">
        <f t="shared" si="134"/>
        <v>2017</v>
      </c>
      <c r="M1699" s="8">
        <f t="shared" si="136"/>
        <v>42834.782962962963</v>
      </c>
      <c r="N1699" t="b">
        <v>0</v>
      </c>
      <c r="O1699">
        <v>22</v>
      </c>
      <c r="P1699" t="b">
        <v>0</v>
      </c>
      <c r="Q1699" t="s">
        <v>8293</v>
      </c>
      <c r="R1699">
        <f t="shared" si="132"/>
        <v>20</v>
      </c>
      <c r="S1699">
        <f t="shared" si="133"/>
        <v>114.81818181818181</v>
      </c>
      <c r="T1699" t="s">
        <v>8324</v>
      </c>
      <c r="U1699" t="s">
        <v>8346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8">
        <f t="shared" si="135"/>
        <v>42795.999537037038</v>
      </c>
      <c r="L1700">
        <f t="shared" si="134"/>
        <v>2017</v>
      </c>
      <c r="M1700" s="8">
        <f t="shared" si="136"/>
        <v>42819.939583333333</v>
      </c>
      <c r="N1700" t="b">
        <v>0</v>
      </c>
      <c r="O1700">
        <v>0</v>
      </c>
      <c r="P1700" t="b">
        <v>0</v>
      </c>
      <c r="Q1700" t="s">
        <v>8293</v>
      </c>
      <c r="R1700">
        <f t="shared" si="132"/>
        <v>0</v>
      </c>
      <c r="S1700" t="e">
        <f t="shared" si="133"/>
        <v>#DIV/0!</v>
      </c>
      <c r="T1700" t="s">
        <v>8324</v>
      </c>
      <c r="U1700" t="s">
        <v>8346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8">
        <f t="shared" si="135"/>
        <v>42806.655613425923</v>
      </c>
      <c r="L1701">
        <f t="shared" si="134"/>
        <v>2017</v>
      </c>
      <c r="M1701" s="8">
        <f t="shared" si="136"/>
        <v>42836.655613425923</v>
      </c>
      <c r="N1701" t="b">
        <v>0</v>
      </c>
      <c r="O1701">
        <v>4</v>
      </c>
      <c r="P1701" t="b">
        <v>0</v>
      </c>
      <c r="Q1701" t="s">
        <v>8293</v>
      </c>
      <c r="R1701">
        <f t="shared" si="132"/>
        <v>4</v>
      </c>
      <c r="S1701">
        <f t="shared" si="133"/>
        <v>54</v>
      </c>
      <c r="T1701" t="s">
        <v>8324</v>
      </c>
      <c r="U1701" t="s">
        <v>8346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8">
        <f t="shared" si="135"/>
        <v>42795.863310185181</v>
      </c>
      <c r="L1702">
        <f t="shared" si="134"/>
        <v>2017</v>
      </c>
      <c r="M1702" s="8">
        <f t="shared" si="136"/>
        <v>42825.958333333336</v>
      </c>
      <c r="N1702" t="b">
        <v>0</v>
      </c>
      <c r="O1702">
        <v>79</v>
      </c>
      <c r="P1702" t="b">
        <v>0</v>
      </c>
      <c r="Q1702" t="s">
        <v>8293</v>
      </c>
      <c r="R1702">
        <f t="shared" si="132"/>
        <v>26</v>
      </c>
      <c r="S1702">
        <f t="shared" si="133"/>
        <v>65.974683544303801</v>
      </c>
      <c r="T1702" t="s">
        <v>8324</v>
      </c>
      <c r="U1702" t="s">
        <v>8346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8">
        <f t="shared" si="135"/>
        <v>41989.456076388888</v>
      </c>
      <c r="L1703">
        <f t="shared" si="134"/>
        <v>2014</v>
      </c>
      <c r="M1703" s="8">
        <f t="shared" si="136"/>
        <v>42019.456076388888</v>
      </c>
      <c r="N1703" t="b">
        <v>0</v>
      </c>
      <c r="O1703">
        <v>2</v>
      </c>
      <c r="P1703" t="b">
        <v>0</v>
      </c>
      <c r="Q1703" t="s">
        <v>8293</v>
      </c>
      <c r="R1703">
        <f t="shared" si="132"/>
        <v>0</v>
      </c>
      <c r="S1703">
        <f t="shared" si="133"/>
        <v>5</v>
      </c>
      <c r="T1703" t="s">
        <v>8324</v>
      </c>
      <c r="U1703" t="s">
        <v>8346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8">
        <f t="shared" si="135"/>
        <v>42063.661458333336</v>
      </c>
      <c r="L1704">
        <f t="shared" si="134"/>
        <v>2015</v>
      </c>
      <c r="M1704" s="8">
        <f t="shared" si="136"/>
        <v>42093.619791666664</v>
      </c>
      <c r="N1704" t="b">
        <v>0</v>
      </c>
      <c r="O1704">
        <v>1</v>
      </c>
      <c r="P1704" t="b">
        <v>0</v>
      </c>
      <c r="Q1704" t="s">
        <v>8293</v>
      </c>
      <c r="R1704">
        <f t="shared" si="132"/>
        <v>0</v>
      </c>
      <c r="S1704">
        <f t="shared" si="133"/>
        <v>1</v>
      </c>
      <c r="T1704" t="s">
        <v>8324</v>
      </c>
      <c r="U1704" t="s">
        <v>8346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8">
        <f t="shared" si="135"/>
        <v>42187.073344907403</v>
      </c>
      <c r="L1705">
        <f t="shared" si="134"/>
        <v>2015</v>
      </c>
      <c r="M1705" s="8">
        <f t="shared" si="136"/>
        <v>42247.073344907403</v>
      </c>
      <c r="N1705" t="b">
        <v>0</v>
      </c>
      <c r="O1705">
        <v>2</v>
      </c>
      <c r="P1705" t="b">
        <v>0</v>
      </c>
      <c r="Q1705" t="s">
        <v>8293</v>
      </c>
      <c r="R1705">
        <f t="shared" si="132"/>
        <v>1</v>
      </c>
      <c r="S1705">
        <f t="shared" si="133"/>
        <v>25.5</v>
      </c>
      <c r="T1705" t="s">
        <v>8324</v>
      </c>
      <c r="U1705" t="s">
        <v>8346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8">
        <f t="shared" si="135"/>
        <v>42020.931400462963</v>
      </c>
      <c r="L1706">
        <f t="shared" si="134"/>
        <v>2015</v>
      </c>
      <c r="M1706" s="8">
        <f t="shared" si="136"/>
        <v>42050.931400462963</v>
      </c>
      <c r="N1706" t="b">
        <v>0</v>
      </c>
      <c r="O1706">
        <v>11</v>
      </c>
      <c r="P1706" t="b">
        <v>0</v>
      </c>
      <c r="Q1706" t="s">
        <v>8293</v>
      </c>
      <c r="R1706">
        <f t="shared" si="132"/>
        <v>65</v>
      </c>
      <c r="S1706">
        <f t="shared" si="133"/>
        <v>118.36363636363636</v>
      </c>
      <c r="T1706" t="s">
        <v>8324</v>
      </c>
      <c r="U1706" t="s">
        <v>8346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8">
        <f t="shared" si="135"/>
        <v>42244.808402777773</v>
      </c>
      <c r="L1707">
        <f t="shared" si="134"/>
        <v>2015</v>
      </c>
      <c r="M1707" s="8">
        <f t="shared" si="136"/>
        <v>42256.458333333336</v>
      </c>
      <c r="N1707" t="b">
        <v>0</v>
      </c>
      <c r="O1707">
        <v>0</v>
      </c>
      <c r="P1707" t="b">
        <v>0</v>
      </c>
      <c r="Q1707" t="s">
        <v>8293</v>
      </c>
      <c r="R1707">
        <f t="shared" si="132"/>
        <v>0</v>
      </c>
      <c r="S1707" t="e">
        <f t="shared" si="133"/>
        <v>#DIV/0!</v>
      </c>
      <c r="T1707" t="s">
        <v>8324</v>
      </c>
      <c r="U1707" t="s">
        <v>8346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8">
        <f t="shared" si="135"/>
        <v>42179.098055555551</v>
      </c>
      <c r="L1708">
        <f t="shared" si="134"/>
        <v>2015</v>
      </c>
      <c r="M1708" s="8">
        <f t="shared" si="136"/>
        <v>42239.098055555551</v>
      </c>
      <c r="N1708" t="b">
        <v>0</v>
      </c>
      <c r="O1708">
        <v>0</v>
      </c>
      <c r="P1708" t="b">
        <v>0</v>
      </c>
      <c r="Q1708" t="s">
        <v>8293</v>
      </c>
      <c r="R1708">
        <f t="shared" si="132"/>
        <v>0</v>
      </c>
      <c r="S1708" t="e">
        <f t="shared" si="133"/>
        <v>#DIV/0!</v>
      </c>
      <c r="T1708" t="s">
        <v>8324</v>
      </c>
      <c r="U1708" t="s">
        <v>8346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8">
        <f t="shared" si="135"/>
        <v>42427.512673611105</v>
      </c>
      <c r="L1709">
        <f t="shared" si="134"/>
        <v>2016</v>
      </c>
      <c r="M1709" s="8">
        <f t="shared" si="136"/>
        <v>42457.471006944441</v>
      </c>
      <c r="N1709" t="b">
        <v>0</v>
      </c>
      <c r="O1709">
        <v>9</v>
      </c>
      <c r="P1709" t="b">
        <v>0</v>
      </c>
      <c r="Q1709" t="s">
        <v>8293</v>
      </c>
      <c r="R1709">
        <f t="shared" si="132"/>
        <v>10</v>
      </c>
      <c r="S1709">
        <f t="shared" si="133"/>
        <v>54.111111111111114</v>
      </c>
      <c r="T1709" t="s">
        <v>8324</v>
      </c>
      <c r="U1709" t="s">
        <v>8346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8">
        <f t="shared" si="135"/>
        <v>42451.658634259256</v>
      </c>
      <c r="L1710">
        <f t="shared" si="134"/>
        <v>2016</v>
      </c>
      <c r="M1710" s="8">
        <f t="shared" si="136"/>
        <v>42491.658634259256</v>
      </c>
      <c r="N1710" t="b">
        <v>0</v>
      </c>
      <c r="O1710">
        <v>0</v>
      </c>
      <c r="P1710" t="b">
        <v>0</v>
      </c>
      <c r="Q1710" t="s">
        <v>8293</v>
      </c>
      <c r="R1710">
        <f t="shared" si="132"/>
        <v>0</v>
      </c>
      <c r="S1710" t="e">
        <f t="shared" si="133"/>
        <v>#DIV/0!</v>
      </c>
      <c r="T1710" t="s">
        <v>8324</v>
      </c>
      <c r="U1710" t="s">
        <v>8346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8">
        <f t="shared" si="135"/>
        <v>41841.355486111112</v>
      </c>
      <c r="L1711">
        <f t="shared" si="134"/>
        <v>2014</v>
      </c>
      <c r="M1711" s="8">
        <f t="shared" si="136"/>
        <v>41882.610416666663</v>
      </c>
      <c r="N1711" t="b">
        <v>0</v>
      </c>
      <c r="O1711">
        <v>4</v>
      </c>
      <c r="P1711" t="b">
        <v>0</v>
      </c>
      <c r="Q1711" t="s">
        <v>8293</v>
      </c>
      <c r="R1711">
        <f t="shared" si="132"/>
        <v>5</v>
      </c>
      <c r="S1711">
        <f t="shared" si="133"/>
        <v>21.25</v>
      </c>
      <c r="T1711" t="s">
        <v>8324</v>
      </c>
      <c r="U1711" t="s">
        <v>8346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8">
        <f t="shared" si="135"/>
        <v>42341.382962962962</v>
      </c>
      <c r="L1712">
        <f t="shared" si="134"/>
        <v>2015</v>
      </c>
      <c r="M1712" s="8">
        <f t="shared" si="136"/>
        <v>42387.333333333336</v>
      </c>
      <c r="N1712" t="b">
        <v>0</v>
      </c>
      <c r="O1712">
        <v>1</v>
      </c>
      <c r="P1712" t="b">
        <v>0</v>
      </c>
      <c r="Q1712" t="s">
        <v>8293</v>
      </c>
      <c r="R1712">
        <f t="shared" si="132"/>
        <v>1</v>
      </c>
      <c r="S1712">
        <f t="shared" si="133"/>
        <v>34</v>
      </c>
      <c r="T1712" t="s">
        <v>8324</v>
      </c>
      <c r="U1712" t="s">
        <v>8346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8">
        <f t="shared" si="135"/>
        <v>41852.437893518516</v>
      </c>
      <c r="L1713">
        <f t="shared" si="134"/>
        <v>2014</v>
      </c>
      <c r="M1713" s="8">
        <f t="shared" si="136"/>
        <v>41883.437893518516</v>
      </c>
      <c r="N1713" t="b">
        <v>0</v>
      </c>
      <c r="O1713">
        <v>2</v>
      </c>
      <c r="P1713" t="b">
        <v>0</v>
      </c>
      <c r="Q1713" t="s">
        <v>8293</v>
      </c>
      <c r="R1713">
        <f t="shared" si="132"/>
        <v>11</v>
      </c>
      <c r="S1713">
        <f t="shared" si="133"/>
        <v>525</v>
      </c>
      <c r="T1713" t="s">
        <v>8324</v>
      </c>
      <c r="U1713" t="s">
        <v>8346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8">
        <f t="shared" si="135"/>
        <v>42125.705474537033</v>
      </c>
      <c r="L1714">
        <f t="shared" si="134"/>
        <v>2015</v>
      </c>
      <c r="M1714" s="8">
        <f t="shared" si="136"/>
        <v>42185.705474537033</v>
      </c>
      <c r="N1714" t="b">
        <v>0</v>
      </c>
      <c r="O1714">
        <v>0</v>
      </c>
      <c r="P1714" t="b">
        <v>0</v>
      </c>
      <c r="Q1714" t="s">
        <v>8293</v>
      </c>
      <c r="R1714">
        <f t="shared" si="132"/>
        <v>0</v>
      </c>
      <c r="S1714" t="e">
        <f t="shared" si="133"/>
        <v>#DIV/0!</v>
      </c>
      <c r="T1714" t="s">
        <v>8324</v>
      </c>
      <c r="U1714" t="s">
        <v>8346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8">
        <f t="shared" si="135"/>
        <v>41887.592731481483</v>
      </c>
      <c r="L1715">
        <f t="shared" si="134"/>
        <v>2014</v>
      </c>
      <c r="M1715" s="8">
        <f t="shared" si="136"/>
        <v>41917.592731481483</v>
      </c>
      <c r="N1715" t="b">
        <v>0</v>
      </c>
      <c r="O1715">
        <v>1</v>
      </c>
      <c r="P1715" t="b">
        <v>0</v>
      </c>
      <c r="Q1715" t="s">
        <v>8293</v>
      </c>
      <c r="R1715">
        <f t="shared" si="132"/>
        <v>2</v>
      </c>
      <c r="S1715">
        <f t="shared" si="133"/>
        <v>50</v>
      </c>
      <c r="T1715" t="s">
        <v>8324</v>
      </c>
      <c r="U1715" t="s">
        <v>8346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8">
        <f t="shared" si="135"/>
        <v>42095.710196759253</v>
      </c>
      <c r="L1716">
        <f t="shared" si="134"/>
        <v>2015</v>
      </c>
      <c r="M1716" s="8">
        <f t="shared" si="136"/>
        <v>42125.710196759253</v>
      </c>
      <c r="N1716" t="b">
        <v>0</v>
      </c>
      <c r="O1716">
        <v>17</v>
      </c>
      <c r="P1716" t="b">
        <v>0</v>
      </c>
      <c r="Q1716" t="s">
        <v>8293</v>
      </c>
      <c r="R1716">
        <f t="shared" si="132"/>
        <v>8</v>
      </c>
      <c r="S1716">
        <f t="shared" si="133"/>
        <v>115.70588235294117</v>
      </c>
      <c r="T1716" t="s">
        <v>8324</v>
      </c>
      <c r="U1716" t="s">
        <v>8346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8">
        <f t="shared" si="135"/>
        <v>42064.009085648147</v>
      </c>
      <c r="L1717">
        <f t="shared" si="134"/>
        <v>2015</v>
      </c>
      <c r="M1717" s="8">
        <f t="shared" si="136"/>
        <v>42093.931944444441</v>
      </c>
      <c r="N1717" t="b">
        <v>0</v>
      </c>
      <c r="O1717">
        <v>2</v>
      </c>
      <c r="P1717" t="b">
        <v>0</v>
      </c>
      <c r="Q1717" t="s">
        <v>8293</v>
      </c>
      <c r="R1717">
        <f t="shared" si="132"/>
        <v>0</v>
      </c>
      <c r="S1717">
        <f t="shared" si="133"/>
        <v>5.5</v>
      </c>
      <c r="T1717" t="s">
        <v>8324</v>
      </c>
      <c r="U1717" t="s">
        <v>8346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8">
        <f t="shared" si="135"/>
        <v>42673.369201388887</v>
      </c>
      <c r="L1718">
        <f t="shared" si="134"/>
        <v>2016</v>
      </c>
      <c r="M1718" s="8">
        <f t="shared" si="136"/>
        <v>42713.410868055558</v>
      </c>
      <c r="N1718" t="b">
        <v>0</v>
      </c>
      <c r="O1718">
        <v>3</v>
      </c>
      <c r="P1718" t="b">
        <v>0</v>
      </c>
      <c r="Q1718" t="s">
        <v>8293</v>
      </c>
      <c r="R1718">
        <f t="shared" si="132"/>
        <v>8</v>
      </c>
      <c r="S1718">
        <f t="shared" si="133"/>
        <v>50</v>
      </c>
      <c r="T1718" t="s">
        <v>8324</v>
      </c>
      <c r="U1718" t="s">
        <v>8346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8">
        <f t="shared" si="135"/>
        <v>42460.773587962962</v>
      </c>
      <c r="L1719">
        <f t="shared" si="134"/>
        <v>2016</v>
      </c>
      <c r="M1719" s="8">
        <f t="shared" si="136"/>
        <v>42480.958333333336</v>
      </c>
      <c r="N1719" t="b">
        <v>0</v>
      </c>
      <c r="O1719">
        <v>41</v>
      </c>
      <c r="P1719" t="b">
        <v>0</v>
      </c>
      <c r="Q1719" t="s">
        <v>8293</v>
      </c>
      <c r="R1719">
        <f t="shared" si="132"/>
        <v>43</v>
      </c>
      <c r="S1719">
        <f t="shared" si="133"/>
        <v>34.024390243902438</v>
      </c>
      <c r="T1719" t="s">
        <v>8324</v>
      </c>
      <c r="U1719" t="s">
        <v>8346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8">
        <f t="shared" si="135"/>
        <v>42460.402187499996</v>
      </c>
      <c r="L1720">
        <f t="shared" si="134"/>
        <v>2016</v>
      </c>
      <c r="M1720" s="8">
        <f t="shared" si="136"/>
        <v>42503.999305555553</v>
      </c>
      <c r="N1720" t="b">
        <v>0</v>
      </c>
      <c r="O1720">
        <v>2</v>
      </c>
      <c r="P1720" t="b">
        <v>0</v>
      </c>
      <c r="Q1720" t="s">
        <v>8293</v>
      </c>
      <c r="R1720">
        <f t="shared" si="132"/>
        <v>0</v>
      </c>
      <c r="S1720">
        <f t="shared" si="133"/>
        <v>37.5</v>
      </c>
      <c r="T1720" t="s">
        <v>8324</v>
      </c>
      <c r="U1720" t="s">
        <v>8346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8">
        <f t="shared" si="135"/>
        <v>41869.326284722221</v>
      </c>
      <c r="L1721">
        <f t="shared" si="134"/>
        <v>2014</v>
      </c>
      <c r="M1721" s="8">
        <f t="shared" si="136"/>
        <v>41899.326284722221</v>
      </c>
      <c r="N1721" t="b">
        <v>0</v>
      </c>
      <c r="O1721">
        <v>3</v>
      </c>
      <c r="P1721" t="b">
        <v>0</v>
      </c>
      <c r="Q1721" t="s">
        <v>8293</v>
      </c>
      <c r="R1721">
        <f t="shared" si="132"/>
        <v>1</v>
      </c>
      <c r="S1721">
        <f t="shared" si="133"/>
        <v>11.666666666666666</v>
      </c>
      <c r="T1721" t="s">
        <v>8324</v>
      </c>
      <c r="U1721" t="s">
        <v>8346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8">
        <f t="shared" si="135"/>
        <v>41922.574895833335</v>
      </c>
      <c r="L1722">
        <f t="shared" si="134"/>
        <v>2014</v>
      </c>
      <c r="M1722" s="8">
        <f t="shared" si="136"/>
        <v>41952.616562499999</v>
      </c>
      <c r="N1722" t="b">
        <v>0</v>
      </c>
      <c r="O1722">
        <v>8</v>
      </c>
      <c r="P1722" t="b">
        <v>0</v>
      </c>
      <c r="Q1722" t="s">
        <v>8293</v>
      </c>
      <c r="R1722">
        <f t="shared" si="132"/>
        <v>6</v>
      </c>
      <c r="S1722">
        <f t="shared" si="133"/>
        <v>28.125</v>
      </c>
      <c r="T1722" t="s">
        <v>8324</v>
      </c>
      <c r="U1722" t="s">
        <v>8346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8">
        <f t="shared" si="135"/>
        <v>42319.25304398148</v>
      </c>
      <c r="L1723">
        <f t="shared" si="134"/>
        <v>2015</v>
      </c>
      <c r="M1723" s="8">
        <f t="shared" si="136"/>
        <v>42349.25304398148</v>
      </c>
      <c r="N1723" t="b">
        <v>0</v>
      </c>
      <c r="O1723">
        <v>0</v>
      </c>
      <c r="P1723" t="b">
        <v>0</v>
      </c>
      <c r="Q1723" t="s">
        <v>8293</v>
      </c>
      <c r="R1723">
        <f t="shared" si="132"/>
        <v>0</v>
      </c>
      <c r="S1723" t="e">
        <f t="shared" si="133"/>
        <v>#DIV/0!</v>
      </c>
      <c r="T1723" t="s">
        <v>8324</v>
      </c>
      <c r="U1723" t="s">
        <v>8346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8">
        <f t="shared" si="135"/>
        <v>42425.752650462957</v>
      </c>
      <c r="L1724">
        <f t="shared" si="134"/>
        <v>2016</v>
      </c>
      <c r="M1724" s="8">
        <f t="shared" si="136"/>
        <v>42462.798611111109</v>
      </c>
      <c r="N1724" t="b">
        <v>0</v>
      </c>
      <c r="O1724">
        <v>1</v>
      </c>
      <c r="P1724" t="b">
        <v>0</v>
      </c>
      <c r="Q1724" t="s">
        <v>8293</v>
      </c>
      <c r="R1724">
        <f t="shared" si="132"/>
        <v>0</v>
      </c>
      <c r="S1724">
        <f t="shared" si="133"/>
        <v>1</v>
      </c>
      <c r="T1724" t="s">
        <v>8324</v>
      </c>
      <c r="U1724" t="s">
        <v>8346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8">
        <f t="shared" si="135"/>
        <v>42129.617071759254</v>
      </c>
      <c r="L1725">
        <f t="shared" si="134"/>
        <v>2015</v>
      </c>
      <c r="M1725" s="8">
        <f t="shared" si="136"/>
        <v>42186.041666666664</v>
      </c>
      <c r="N1725" t="b">
        <v>0</v>
      </c>
      <c r="O1725">
        <v>3</v>
      </c>
      <c r="P1725" t="b">
        <v>0</v>
      </c>
      <c r="Q1725" t="s">
        <v>8293</v>
      </c>
      <c r="R1725">
        <f t="shared" si="132"/>
        <v>7</v>
      </c>
      <c r="S1725">
        <f t="shared" si="133"/>
        <v>216.66666666666666</v>
      </c>
      <c r="T1725" t="s">
        <v>8324</v>
      </c>
      <c r="U1725" t="s">
        <v>8346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8">
        <f t="shared" si="135"/>
        <v>41912.724097222221</v>
      </c>
      <c r="L1726">
        <f t="shared" si="134"/>
        <v>2014</v>
      </c>
      <c r="M1726" s="8">
        <f t="shared" si="136"/>
        <v>41942.724097222221</v>
      </c>
      <c r="N1726" t="b">
        <v>0</v>
      </c>
      <c r="O1726">
        <v>4</v>
      </c>
      <c r="P1726" t="b">
        <v>0</v>
      </c>
      <c r="Q1726" t="s">
        <v>8293</v>
      </c>
      <c r="R1726">
        <f t="shared" si="132"/>
        <v>1</v>
      </c>
      <c r="S1726">
        <f t="shared" si="133"/>
        <v>8.75</v>
      </c>
      <c r="T1726" t="s">
        <v>8324</v>
      </c>
      <c r="U1726" t="s">
        <v>8346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8">
        <f t="shared" si="135"/>
        <v>41845.759826388887</v>
      </c>
      <c r="L1727">
        <f t="shared" si="134"/>
        <v>2014</v>
      </c>
      <c r="M1727" s="8">
        <f t="shared" si="136"/>
        <v>41875.759826388887</v>
      </c>
      <c r="N1727" t="b">
        <v>0</v>
      </c>
      <c r="O1727">
        <v>9</v>
      </c>
      <c r="P1727" t="b">
        <v>0</v>
      </c>
      <c r="Q1727" t="s">
        <v>8293</v>
      </c>
      <c r="R1727">
        <f t="shared" si="132"/>
        <v>10</v>
      </c>
      <c r="S1727">
        <f t="shared" si="133"/>
        <v>62.222222222222221</v>
      </c>
      <c r="T1727" t="s">
        <v>8324</v>
      </c>
      <c r="U1727" t="s">
        <v>8346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8">
        <f t="shared" si="135"/>
        <v>41788.711388888885</v>
      </c>
      <c r="L1728">
        <f t="shared" si="134"/>
        <v>2014</v>
      </c>
      <c r="M1728" s="8">
        <f t="shared" si="136"/>
        <v>41817.711388888885</v>
      </c>
      <c r="N1728" t="b">
        <v>0</v>
      </c>
      <c r="O1728">
        <v>16</v>
      </c>
      <c r="P1728" t="b">
        <v>0</v>
      </c>
      <c r="Q1728" t="s">
        <v>8293</v>
      </c>
      <c r="R1728">
        <f t="shared" si="132"/>
        <v>34</v>
      </c>
      <c r="S1728">
        <f t="shared" si="133"/>
        <v>137.25</v>
      </c>
      <c r="T1728" t="s">
        <v>8324</v>
      </c>
      <c r="U1728" t="s">
        <v>8346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8">
        <f t="shared" si="135"/>
        <v>42044.719641203701</v>
      </c>
      <c r="L1729">
        <f t="shared" si="134"/>
        <v>2015</v>
      </c>
      <c r="M1729" s="8">
        <f t="shared" si="136"/>
        <v>42099.249999999993</v>
      </c>
      <c r="N1729" t="b">
        <v>0</v>
      </c>
      <c r="O1729">
        <v>1</v>
      </c>
      <c r="P1729" t="b">
        <v>0</v>
      </c>
      <c r="Q1729" t="s">
        <v>8293</v>
      </c>
      <c r="R1729">
        <f t="shared" si="132"/>
        <v>0</v>
      </c>
      <c r="S1729">
        <f t="shared" si="133"/>
        <v>1</v>
      </c>
      <c r="T1729" t="s">
        <v>8324</v>
      </c>
      <c r="U1729" t="s">
        <v>8346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8">
        <f t="shared" si="135"/>
        <v>42268.417523148142</v>
      </c>
      <c r="L1730">
        <f t="shared" si="134"/>
        <v>2015</v>
      </c>
      <c r="M1730" s="8">
        <f t="shared" si="136"/>
        <v>42298.417523148142</v>
      </c>
      <c r="N1730" t="b">
        <v>0</v>
      </c>
      <c r="O1730">
        <v>7</v>
      </c>
      <c r="P1730" t="b">
        <v>0</v>
      </c>
      <c r="Q1730" t="s">
        <v>8293</v>
      </c>
      <c r="R1730">
        <f t="shared" ref="R1730:R1793" si="137">ROUND(E1730/D1730*100,0)</f>
        <v>68</v>
      </c>
      <c r="S1730">
        <f t="shared" ref="S1730:S1793" si="138">E1730/O1730</f>
        <v>122.14285714285714</v>
      </c>
      <c r="T1730" t="s">
        <v>8324</v>
      </c>
      <c r="U1730" t="s">
        <v>8346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8">
        <f t="shared" si="135"/>
        <v>42470.843819444439</v>
      </c>
      <c r="L1731">
        <f t="shared" ref="L1731:L1794" si="139">YEAR(K1731)</f>
        <v>2016</v>
      </c>
      <c r="M1731" s="8">
        <f t="shared" si="136"/>
        <v>42530.843819444439</v>
      </c>
      <c r="N1731" t="b">
        <v>0</v>
      </c>
      <c r="O1731">
        <v>0</v>
      </c>
      <c r="P1731" t="b">
        <v>0</v>
      </c>
      <c r="Q1731" t="s">
        <v>8293</v>
      </c>
      <c r="R1731">
        <f t="shared" si="137"/>
        <v>0</v>
      </c>
      <c r="S1731" t="e">
        <f t="shared" si="138"/>
        <v>#DIV/0!</v>
      </c>
      <c r="T1731" t="s">
        <v>8324</v>
      </c>
      <c r="U1731" t="s">
        <v>8346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8">
        <f t="shared" si="135"/>
        <v>42271.879432870366</v>
      </c>
      <c r="L1732">
        <f t="shared" si="139"/>
        <v>2015</v>
      </c>
      <c r="M1732" s="8">
        <f t="shared" si="136"/>
        <v>42301.879432870366</v>
      </c>
      <c r="N1732" t="b">
        <v>0</v>
      </c>
      <c r="O1732">
        <v>0</v>
      </c>
      <c r="P1732" t="b">
        <v>0</v>
      </c>
      <c r="Q1732" t="s">
        <v>8293</v>
      </c>
      <c r="R1732">
        <f t="shared" si="137"/>
        <v>0</v>
      </c>
      <c r="S1732" t="e">
        <f t="shared" si="138"/>
        <v>#DIV/0!</v>
      </c>
      <c r="T1732" t="s">
        <v>8324</v>
      </c>
      <c r="U1732" t="s">
        <v>8346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8">
        <f t="shared" si="135"/>
        <v>42152.698518518511</v>
      </c>
      <c r="L1733">
        <f t="shared" si="139"/>
        <v>2015</v>
      </c>
      <c r="M1733" s="8">
        <f t="shared" si="136"/>
        <v>42166.416666666664</v>
      </c>
      <c r="N1733" t="b">
        <v>0</v>
      </c>
      <c r="O1733">
        <v>0</v>
      </c>
      <c r="P1733" t="b">
        <v>0</v>
      </c>
      <c r="Q1733" t="s">
        <v>8293</v>
      </c>
      <c r="R1733">
        <f t="shared" si="137"/>
        <v>0</v>
      </c>
      <c r="S1733" t="e">
        <f t="shared" si="138"/>
        <v>#DIV/0!</v>
      </c>
      <c r="T1733" t="s">
        <v>8324</v>
      </c>
      <c r="U1733" t="s">
        <v>8346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8">
        <f t="shared" si="135"/>
        <v>42325.475474537037</v>
      </c>
      <c r="L1734">
        <f t="shared" si="139"/>
        <v>2015</v>
      </c>
      <c r="M1734" s="8">
        <f t="shared" si="136"/>
        <v>42384.999999999993</v>
      </c>
      <c r="N1734" t="b">
        <v>0</v>
      </c>
      <c r="O1734">
        <v>0</v>
      </c>
      <c r="P1734" t="b">
        <v>0</v>
      </c>
      <c r="Q1734" t="s">
        <v>8293</v>
      </c>
      <c r="R1734">
        <f t="shared" si="137"/>
        <v>0</v>
      </c>
      <c r="S1734" t="e">
        <f t="shared" si="138"/>
        <v>#DIV/0!</v>
      </c>
      <c r="T1734" t="s">
        <v>8324</v>
      </c>
      <c r="U1734" t="s">
        <v>8346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8">
        <f t="shared" si="135"/>
        <v>42614.467291666668</v>
      </c>
      <c r="L1735">
        <f t="shared" si="139"/>
        <v>2016</v>
      </c>
      <c r="M1735" s="8">
        <f t="shared" si="136"/>
        <v>42626.687499999993</v>
      </c>
      <c r="N1735" t="b">
        <v>0</v>
      </c>
      <c r="O1735">
        <v>0</v>
      </c>
      <c r="P1735" t="b">
        <v>0</v>
      </c>
      <c r="Q1735" t="s">
        <v>8293</v>
      </c>
      <c r="R1735">
        <f t="shared" si="137"/>
        <v>0</v>
      </c>
      <c r="S1735" t="e">
        <f t="shared" si="138"/>
        <v>#DIV/0!</v>
      </c>
      <c r="T1735" t="s">
        <v>8324</v>
      </c>
      <c r="U1735" t="s">
        <v>8346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8">
        <f t="shared" si="135"/>
        <v>42101.828194444439</v>
      </c>
      <c r="L1736">
        <f t="shared" si="139"/>
        <v>2015</v>
      </c>
      <c r="M1736" s="8">
        <f t="shared" si="136"/>
        <v>42131.828194444439</v>
      </c>
      <c r="N1736" t="b">
        <v>0</v>
      </c>
      <c r="O1736">
        <v>1</v>
      </c>
      <c r="P1736" t="b">
        <v>0</v>
      </c>
      <c r="Q1736" t="s">
        <v>8293</v>
      </c>
      <c r="R1736">
        <f t="shared" si="137"/>
        <v>0</v>
      </c>
      <c r="S1736">
        <f t="shared" si="138"/>
        <v>1</v>
      </c>
      <c r="T1736" t="s">
        <v>8324</v>
      </c>
      <c r="U1736" t="s">
        <v>8346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8">
        <f t="shared" si="135"/>
        <v>42559.605844907404</v>
      </c>
      <c r="L1737">
        <f t="shared" si="139"/>
        <v>2016</v>
      </c>
      <c r="M1737" s="8">
        <f t="shared" si="136"/>
        <v>42589.605844907404</v>
      </c>
      <c r="N1737" t="b">
        <v>0</v>
      </c>
      <c r="O1737">
        <v>2</v>
      </c>
      <c r="P1737" t="b">
        <v>0</v>
      </c>
      <c r="Q1737" t="s">
        <v>8293</v>
      </c>
      <c r="R1737">
        <f t="shared" si="137"/>
        <v>11</v>
      </c>
      <c r="S1737">
        <f t="shared" si="138"/>
        <v>55</v>
      </c>
      <c r="T1737" t="s">
        <v>8324</v>
      </c>
      <c r="U1737" t="s">
        <v>8346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8">
        <f t="shared" si="135"/>
        <v>42286.65315972222</v>
      </c>
      <c r="L1738">
        <f t="shared" si="139"/>
        <v>2015</v>
      </c>
      <c r="M1738" s="8">
        <f t="shared" si="136"/>
        <v>42316.694826388884</v>
      </c>
      <c r="N1738" t="b">
        <v>0</v>
      </c>
      <c r="O1738">
        <v>1</v>
      </c>
      <c r="P1738" t="b">
        <v>0</v>
      </c>
      <c r="Q1738" t="s">
        <v>8293</v>
      </c>
      <c r="R1738">
        <f t="shared" si="137"/>
        <v>1</v>
      </c>
      <c r="S1738">
        <f t="shared" si="138"/>
        <v>22</v>
      </c>
      <c r="T1738" t="s">
        <v>8324</v>
      </c>
      <c r="U1738" t="s">
        <v>8346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8">
        <f t="shared" si="135"/>
        <v>42175.740648148145</v>
      </c>
      <c r="L1739">
        <f t="shared" si="139"/>
        <v>2015</v>
      </c>
      <c r="M1739" s="8">
        <f t="shared" si="136"/>
        <v>42205.740648148145</v>
      </c>
      <c r="N1739" t="b">
        <v>0</v>
      </c>
      <c r="O1739">
        <v>15</v>
      </c>
      <c r="P1739" t="b">
        <v>0</v>
      </c>
      <c r="Q1739" t="s">
        <v>8293</v>
      </c>
      <c r="R1739">
        <f t="shared" si="137"/>
        <v>21</v>
      </c>
      <c r="S1739">
        <f t="shared" si="138"/>
        <v>56.666666666666664</v>
      </c>
      <c r="T1739" t="s">
        <v>8324</v>
      </c>
      <c r="U1739" t="s">
        <v>8346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8">
        <f t="shared" ref="K1740:K1803" si="140">(J1740/86400)+25569+(-5/24)</f>
        <v>41884.665995370371</v>
      </c>
      <c r="L1740">
        <f t="shared" si="139"/>
        <v>2014</v>
      </c>
      <c r="M1740" s="8">
        <f t="shared" si="136"/>
        <v>41914.665995370371</v>
      </c>
      <c r="N1740" t="b">
        <v>0</v>
      </c>
      <c r="O1740">
        <v>1</v>
      </c>
      <c r="P1740" t="b">
        <v>0</v>
      </c>
      <c r="Q1740" t="s">
        <v>8293</v>
      </c>
      <c r="R1740">
        <f t="shared" si="137"/>
        <v>0</v>
      </c>
      <c r="S1740">
        <f t="shared" si="138"/>
        <v>20</v>
      </c>
      <c r="T1740" t="s">
        <v>8324</v>
      </c>
      <c r="U1740" t="s">
        <v>8346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8">
        <f t="shared" si="140"/>
        <v>42435.665879629632</v>
      </c>
      <c r="L1741">
        <f t="shared" si="139"/>
        <v>2016</v>
      </c>
      <c r="M1741" s="8">
        <f t="shared" ref="M1741:M1804" si="141">(I1741/86400)+25569+(-5/24)</f>
        <v>42494.624212962961</v>
      </c>
      <c r="N1741" t="b">
        <v>0</v>
      </c>
      <c r="O1741">
        <v>1</v>
      </c>
      <c r="P1741" t="b">
        <v>0</v>
      </c>
      <c r="Q1741" t="s">
        <v>8293</v>
      </c>
      <c r="R1741">
        <f t="shared" si="137"/>
        <v>0</v>
      </c>
      <c r="S1741">
        <f t="shared" si="138"/>
        <v>1</v>
      </c>
      <c r="T1741" t="s">
        <v>8324</v>
      </c>
      <c r="U1741" t="s">
        <v>8346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8">
        <f t="shared" si="140"/>
        <v>42171.609050925923</v>
      </c>
      <c r="L1742">
        <f t="shared" si="139"/>
        <v>2015</v>
      </c>
      <c r="M1742" s="8">
        <f t="shared" si="141"/>
        <v>42201.609050925923</v>
      </c>
      <c r="N1742" t="b">
        <v>0</v>
      </c>
      <c r="O1742">
        <v>0</v>
      </c>
      <c r="P1742" t="b">
        <v>0</v>
      </c>
      <c r="Q1742" t="s">
        <v>8293</v>
      </c>
      <c r="R1742">
        <f t="shared" si="137"/>
        <v>0</v>
      </c>
      <c r="S1742" t="e">
        <f t="shared" si="138"/>
        <v>#DIV/0!</v>
      </c>
      <c r="T1742" t="s">
        <v>8324</v>
      </c>
      <c r="U1742" t="s">
        <v>8346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8">
        <f t="shared" si="140"/>
        <v>42120.419803240737</v>
      </c>
      <c r="L1743">
        <f t="shared" si="139"/>
        <v>2015</v>
      </c>
      <c r="M1743" s="8">
        <f t="shared" si="141"/>
        <v>42165.419803240737</v>
      </c>
      <c r="N1743" t="b">
        <v>0</v>
      </c>
      <c r="O1743">
        <v>52</v>
      </c>
      <c r="P1743" t="b">
        <v>1</v>
      </c>
      <c r="Q1743" t="s">
        <v>8285</v>
      </c>
      <c r="R1743">
        <f t="shared" si="137"/>
        <v>111</v>
      </c>
      <c r="S1743">
        <f t="shared" si="138"/>
        <v>25.576923076923077</v>
      </c>
      <c r="T1743" t="s">
        <v>8337</v>
      </c>
      <c r="U1743" t="s">
        <v>8338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8">
        <f t="shared" si="140"/>
        <v>42710.668634259258</v>
      </c>
      <c r="L1744">
        <f t="shared" si="139"/>
        <v>2016</v>
      </c>
      <c r="M1744" s="8">
        <f t="shared" si="141"/>
        <v>42742.666666666664</v>
      </c>
      <c r="N1744" t="b">
        <v>0</v>
      </c>
      <c r="O1744">
        <v>34</v>
      </c>
      <c r="P1744" t="b">
        <v>1</v>
      </c>
      <c r="Q1744" t="s">
        <v>8285</v>
      </c>
      <c r="R1744">
        <f t="shared" si="137"/>
        <v>109</v>
      </c>
      <c r="S1744">
        <f t="shared" si="138"/>
        <v>63.970588235294116</v>
      </c>
      <c r="T1744" t="s">
        <v>8337</v>
      </c>
      <c r="U1744" t="s">
        <v>8338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8">
        <f t="shared" si="140"/>
        <v>42586.717303240737</v>
      </c>
      <c r="L1745">
        <f t="shared" si="139"/>
        <v>2016</v>
      </c>
      <c r="M1745" s="8">
        <f t="shared" si="141"/>
        <v>42608.957638888889</v>
      </c>
      <c r="N1745" t="b">
        <v>0</v>
      </c>
      <c r="O1745">
        <v>67</v>
      </c>
      <c r="P1745" t="b">
        <v>1</v>
      </c>
      <c r="Q1745" t="s">
        <v>8285</v>
      </c>
      <c r="R1745">
        <f t="shared" si="137"/>
        <v>100</v>
      </c>
      <c r="S1745">
        <f t="shared" si="138"/>
        <v>89.925373134328353</v>
      </c>
      <c r="T1745" t="s">
        <v>8337</v>
      </c>
      <c r="U1745" t="s">
        <v>8338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8">
        <f t="shared" si="140"/>
        <v>42026.396724537037</v>
      </c>
      <c r="L1746">
        <f t="shared" si="139"/>
        <v>2015</v>
      </c>
      <c r="M1746" s="8">
        <f t="shared" si="141"/>
        <v>42071.355057870365</v>
      </c>
      <c r="N1746" t="b">
        <v>0</v>
      </c>
      <c r="O1746">
        <v>70</v>
      </c>
      <c r="P1746" t="b">
        <v>1</v>
      </c>
      <c r="Q1746" t="s">
        <v>8285</v>
      </c>
      <c r="R1746">
        <f t="shared" si="137"/>
        <v>118</v>
      </c>
      <c r="S1746">
        <f t="shared" si="138"/>
        <v>93.071428571428569</v>
      </c>
      <c r="T1746" t="s">
        <v>8337</v>
      </c>
      <c r="U1746" t="s">
        <v>8338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8">
        <f t="shared" si="140"/>
        <v>42690.051365740735</v>
      </c>
      <c r="L1747">
        <f t="shared" si="139"/>
        <v>2016</v>
      </c>
      <c r="M1747" s="8">
        <f t="shared" si="141"/>
        <v>42725.874999999993</v>
      </c>
      <c r="N1747" t="b">
        <v>0</v>
      </c>
      <c r="O1747">
        <v>89</v>
      </c>
      <c r="P1747" t="b">
        <v>1</v>
      </c>
      <c r="Q1747" t="s">
        <v>8285</v>
      </c>
      <c r="R1747">
        <f t="shared" si="137"/>
        <v>114</v>
      </c>
      <c r="S1747">
        <f t="shared" si="138"/>
        <v>89.674157303370791</v>
      </c>
      <c r="T1747" t="s">
        <v>8337</v>
      </c>
      <c r="U1747" t="s">
        <v>8338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8">
        <f t="shared" si="140"/>
        <v>42667.968368055554</v>
      </c>
      <c r="L1748">
        <f t="shared" si="139"/>
        <v>2016</v>
      </c>
      <c r="M1748" s="8">
        <f t="shared" si="141"/>
        <v>42697.874999999993</v>
      </c>
      <c r="N1748" t="b">
        <v>0</v>
      </c>
      <c r="O1748">
        <v>107</v>
      </c>
      <c r="P1748" t="b">
        <v>1</v>
      </c>
      <c r="Q1748" t="s">
        <v>8285</v>
      </c>
      <c r="R1748">
        <f t="shared" si="137"/>
        <v>148</v>
      </c>
      <c r="S1748">
        <f t="shared" si="138"/>
        <v>207.61682242990653</v>
      </c>
      <c r="T1748" t="s">
        <v>8337</v>
      </c>
      <c r="U1748" t="s">
        <v>8338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8">
        <f t="shared" si="140"/>
        <v>42292.22719907407</v>
      </c>
      <c r="L1749">
        <f t="shared" si="139"/>
        <v>2015</v>
      </c>
      <c r="M1749" s="8">
        <f t="shared" si="141"/>
        <v>42321.416666666664</v>
      </c>
      <c r="N1749" t="b">
        <v>0</v>
      </c>
      <c r="O1749">
        <v>159</v>
      </c>
      <c r="P1749" t="b">
        <v>1</v>
      </c>
      <c r="Q1749" t="s">
        <v>8285</v>
      </c>
      <c r="R1749">
        <f t="shared" si="137"/>
        <v>105</v>
      </c>
      <c r="S1749">
        <f t="shared" si="138"/>
        <v>59.408805031446541</v>
      </c>
      <c r="T1749" t="s">
        <v>8337</v>
      </c>
      <c r="U1749" t="s">
        <v>8338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8">
        <f t="shared" si="140"/>
        <v>42219.742395833331</v>
      </c>
      <c r="L1750">
        <f t="shared" si="139"/>
        <v>2015</v>
      </c>
      <c r="M1750" s="8">
        <f t="shared" si="141"/>
        <v>42249.742395833331</v>
      </c>
      <c r="N1750" t="b">
        <v>0</v>
      </c>
      <c r="O1750">
        <v>181</v>
      </c>
      <c r="P1750" t="b">
        <v>1</v>
      </c>
      <c r="Q1750" t="s">
        <v>8285</v>
      </c>
      <c r="R1750">
        <f t="shared" si="137"/>
        <v>130</v>
      </c>
      <c r="S1750">
        <f t="shared" si="138"/>
        <v>358.97237569060775</v>
      </c>
      <c r="T1750" t="s">
        <v>8337</v>
      </c>
      <c r="U1750" t="s">
        <v>8338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8">
        <f t="shared" si="140"/>
        <v>42758.767604166664</v>
      </c>
      <c r="L1751">
        <f t="shared" si="139"/>
        <v>2017</v>
      </c>
      <c r="M1751" s="8">
        <f t="shared" si="141"/>
        <v>42795.583333333336</v>
      </c>
      <c r="N1751" t="b">
        <v>0</v>
      </c>
      <c r="O1751">
        <v>131</v>
      </c>
      <c r="P1751" t="b">
        <v>1</v>
      </c>
      <c r="Q1751" t="s">
        <v>8285</v>
      </c>
      <c r="R1751">
        <f t="shared" si="137"/>
        <v>123</v>
      </c>
      <c r="S1751">
        <f t="shared" si="138"/>
        <v>94.736641221374043</v>
      </c>
      <c r="T1751" t="s">
        <v>8337</v>
      </c>
      <c r="U1751" t="s">
        <v>8338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8">
        <f t="shared" si="140"/>
        <v>42454.628518518519</v>
      </c>
      <c r="L1752">
        <f t="shared" si="139"/>
        <v>2016</v>
      </c>
      <c r="M1752" s="8">
        <f t="shared" si="141"/>
        <v>42479.628518518519</v>
      </c>
      <c r="N1752" t="b">
        <v>0</v>
      </c>
      <c r="O1752">
        <v>125</v>
      </c>
      <c r="P1752" t="b">
        <v>1</v>
      </c>
      <c r="Q1752" t="s">
        <v>8285</v>
      </c>
      <c r="R1752">
        <f t="shared" si="137"/>
        <v>202</v>
      </c>
      <c r="S1752">
        <f t="shared" si="138"/>
        <v>80.647999999999996</v>
      </c>
      <c r="T1752" t="s">
        <v>8337</v>
      </c>
      <c r="U1752" t="s">
        <v>8338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8">
        <f t="shared" si="140"/>
        <v>42052.573182870365</v>
      </c>
      <c r="L1753">
        <f t="shared" si="139"/>
        <v>2015</v>
      </c>
      <c r="M1753" s="8">
        <f t="shared" si="141"/>
        <v>42082.5315162037</v>
      </c>
      <c r="N1753" t="b">
        <v>0</v>
      </c>
      <c r="O1753">
        <v>61</v>
      </c>
      <c r="P1753" t="b">
        <v>1</v>
      </c>
      <c r="Q1753" t="s">
        <v>8285</v>
      </c>
      <c r="R1753">
        <f t="shared" si="137"/>
        <v>103</v>
      </c>
      <c r="S1753">
        <f t="shared" si="138"/>
        <v>168.68852459016392</v>
      </c>
      <c r="T1753" t="s">
        <v>8337</v>
      </c>
      <c r="U1753" t="s">
        <v>8338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8">
        <f t="shared" si="140"/>
        <v>42627.044930555552</v>
      </c>
      <c r="L1754">
        <f t="shared" si="139"/>
        <v>2016</v>
      </c>
      <c r="M1754" s="8">
        <f t="shared" si="141"/>
        <v>42657.044930555552</v>
      </c>
      <c r="N1754" t="b">
        <v>0</v>
      </c>
      <c r="O1754">
        <v>90</v>
      </c>
      <c r="P1754" t="b">
        <v>1</v>
      </c>
      <c r="Q1754" t="s">
        <v>8285</v>
      </c>
      <c r="R1754">
        <f t="shared" si="137"/>
        <v>260</v>
      </c>
      <c r="S1754">
        <f t="shared" si="138"/>
        <v>34.68888888888889</v>
      </c>
      <c r="T1754" t="s">
        <v>8337</v>
      </c>
      <c r="U1754" t="s">
        <v>8338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8">
        <f t="shared" si="140"/>
        <v>42420.541296296295</v>
      </c>
      <c r="L1755">
        <f t="shared" si="139"/>
        <v>2016</v>
      </c>
      <c r="M1755" s="8">
        <f t="shared" si="141"/>
        <v>42450.499629629623</v>
      </c>
      <c r="N1755" t="b">
        <v>0</v>
      </c>
      <c r="O1755">
        <v>35</v>
      </c>
      <c r="P1755" t="b">
        <v>1</v>
      </c>
      <c r="Q1755" t="s">
        <v>8285</v>
      </c>
      <c r="R1755">
        <f t="shared" si="137"/>
        <v>108</v>
      </c>
      <c r="S1755">
        <f t="shared" si="138"/>
        <v>462.85714285714283</v>
      </c>
      <c r="T1755" t="s">
        <v>8337</v>
      </c>
      <c r="U1755" t="s">
        <v>8338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8">
        <f t="shared" si="140"/>
        <v>42067.668437499997</v>
      </c>
      <c r="L1756">
        <f t="shared" si="139"/>
        <v>2015</v>
      </c>
      <c r="M1756" s="8">
        <f t="shared" si="141"/>
        <v>42097.626770833333</v>
      </c>
      <c r="N1756" t="b">
        <v>0</v>
      </c>
      <c r="O1756">
        <v>90</v>
      </c>
      <c r="P1756" t="b">
        <v>1</v>
      </c>
      <c r="Q1756" t="s">
        <v>8285</v>
      </c>
      <c r="R1756">
        <f t="shared" si="137"/>
        <v>111</v>
      </c>
      <c r="S1756">
        <f t="shared" si="138"/>
        <v>104.38888888888889</v>
      </c>
      <c r="T1756" t="s">
        <v>8337</v>
      </c>
      <c r="U1756" t="s">
        <v>8338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8">
        <f t="shared" si="140"/>
        <v>42252.580567129626</v>
      </c>
      <c r="L1757">
        <f t="shared" si="139"/>
        <v>2015</v>
      </c>
      <c r="M1757" s="8">
        <f t="shared" si="141"/>
        <v>42282.580567129626</v>
      </c>
      <c r="N1757" t="b">
        <v>0</v>
      </c>
      <c r="O1757">
        <v>4</v>
      </c>
      <c r="P1757" t="b">
        <v>1</v>
      </c>
      <c r="Q1757" t="s">
        <v>8285</v>
      </c>
      <c r="R1757">
        <f t="shared" si="137"/>
        <v>120</v>
      </c>
      <c r="S1757">
        <f t="shared" si="138"/>
        <v>7.5</v>
      </c>
      <c r="T1757" t="s">
        <v>8337</v>
      </c>
      <c r="U1757" t="s">
        <v>8338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8">
        <f t="shared" si="140"/>
        <v>42570.959131944437</v>
      </c>
      <c r="L1758">
        <f t="shared" si="139"/>
        <v>2016</v>
      </c>
      <c r="M1758" s="8">
        <f t="shared" si="141"/>
        <v>42610.959131944437</v>
      </c>
      <c r="N1758" t="b">
        <v>0</v>
      </c>
      <c r="O1758">
        <v>120</v>
      </c>
      <c r="P1758" t="b">
        <v>1</v>
      </c>
      <c r="Q1758" t="s">
        <v>8285</v>
      </c>
      <c r="R1758">
        <f t="shared" si="137"/>
        <v>103</v>
      </c>
      <c r="S1758">
        <f t="shared" si="138"/>
        <v>47.13</v>
      </c>
      <c r="T1758" t="s">
        <v>8337</v>
      </c>
      <c r="U1758" t="s">
        <v>8338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8">
        <f t="shared" si="140"/>
        <v>42733.619016203702</v>
      </c>
      <c r="L1759">
        <f t="shared" si="139"/>
        <v>2016</v>
      </c>
      <c r="M1759" s="8">
        <f t="shared" si="141"/>
        <v>42763.603472222218</v>
      </c>
      <c r="N1759" t="b">
        <v>0</v>
      </c>
      <c r="O1759">
        <v>14</v>
      </c>
      <c r="P1759" t="b">
        <v>1</v>
      </c>
      <c r="Q1759" t="s">
        <v>8285</v>
      </c>
      <c r="R1759">
        <f t="shared" si="137"/>
        <v>116</v>
      </c>
      <c r="S1759">
        <f t="shared" si="138"/>
        <v>414.28571428571428</v>
      </c>
      <c r="T1759" t="s">
        <v>8337</v>
      </c>
      <c r="U1759" t="s">
        <v>8338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8">
        <f t="shared" si="140"/>
        <v>42505.74759259259</v>
      </c>
      <c r="L1760">
        <f t="shared" si="139"/>
        <v>2016</v>
      </c>
      <c r="M1760" s="8">
        <f t="shared" si="141"/>
        <v>42565.74759259259</v>
      </c>
      <c r="N1760" t="b">
        <v>0</v>
      </c>
      <c r="O1760">
        <v>27</v>
      </c>
      <c r="P1760" t="b">
        <v>1</v>
      </c>
      <c r="Q1760" t="s">
        <v>8285</v>
      </c>
      <c r="R1760">
        <f t="shared" si="137"/>
        <v>115</v>
      </c>
      <c r="S1760">
        <f t="shared" si="138"/>
        <v>42.481481481481481</v>
      </c>
      <c r="T1760" t="s">
        <v>8337</v>
      </c>
      <c r="U1760" t="s">
        <v>8338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8">
        <f t="shared" si="140"/>
        <v>42068.620706018519</v>
      </c>
      <c r="L1761">
        <f t="shared" si="139"/>
        <v>2015</v>
      </c>
      <c r="M1761" s="8">
        <f t="shared" si="141"/>
        <v>42088.579039351847</v>
      </c>
      <c r="N1761" t="b">
        <v>0</v>
      </c>
      <c r="O1761">
        <v>49</v>
      </c>
      <c r="P1761" t="b">
        <v>1</v>
      </c>
      <c r="Q1761" t="s">
        <v>8285</v>
      </c>
      <c r="R1761">
        <f t="shared" si="137"/>
        <v>107</v>
      </c>
      <c r="S1761">
        <f t="shared" si="138"/>
        <v>108.77551020408163</v>
      </c>
      <c r="T1761" t="s">
        <v>8337</v>
      </c>
      <c r="U1761" t="s">
        <v>8338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8">
        <f t="shared" si="140"/>
        <v>42405.464270833334</v>
      </c>
      <c r="L1762">
        <f t="shared" si="139"/>
        <v>2016</v>
      </c>
      <c r="M1762" s="8">
        <f t="shared" si="141"/>
        <v>42425.464270833334</v>
      </c>
      <c r="N1762" t="b">
        <v>0</v>
      </c>
      <c r="O1762">
        <v>102</v>
      </c>
      <c r="P1762" t="b">
        <v>1</v>
      </c>
      <c r="Q1762" t="s">
        <v>8285</v>
      </c>
      <c r="R1762">
        <f t="shared" si="137"/>
        <v>165</v>
      </c>
      <c r="S1762">
        <f t="shared" si="138"/>
        <v>81.098039215686271</v>
      </c>
      <c r="T1762" t="s">
        <v>8337</v>
      </c>
      <c r="U1762" t="s">
        <v>8338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8">
        <f t="shared" si="140"/>
        <v>42209.359490740739</v>
      </c>
      <c r="L1763">
        <f t="shared" si="139"/>
        <v>2015</v>
      </c>
      <c r="M1763" s="8">
        <f t="shared" si="141"/>
        <v>42259.359490740739</v>
      </c>
      <c r="N1763" t="b">
        <v>0</v>
      </c>
      <c r="O1763">
        <v>3</v>
      </c>
      <c r="P1763" t="b">
        <v>1</v>
      </c>
      <c r="Q1763" t="s">
        <v>8285</v>
      </c>
      <c r="R1763">
        <f t="shared" si="137"/>
        <v>155</v>
      </c>
      <c r="S1763">
        <f t="shared" si="138"/>
        <v>51.666666666666664</v>
      </c>
      <c r="T1763" t="s">
        <v>8337</v>
      </c>
      <c r="U1763" t="s">
        <v>8338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8">
        <f t="shared" si="140"/>
        <v>42410.773668981477</v>
      </c>
      <c r="L1764">
        <f t="shared" si="139"/>
        <v>2016</v>
      </c>
      <c r="M1764" s="8">
        <f t="shared" si="141"/>
        <v>42440.773668981477</v>
      </c>
      <c r="N1764" t="b">
        <v>0</v>
      </c>
      <c r="O1764">
        <v>25</v>
      </c>
      <c r="P1764" t="b">
        <v>1</v>
      </c>
      <c r="Q1764" t="s">
        <v>8285</v>
      </c>
      <c r="R1764">
        <f t="shared" si="137"/>
        <v>885</v>
      </c>
      <c r="S1764">
        <f t="shared" si="138"/>
        <v>35.4</v>
      </c>
      <c r="T1764" t="s">
        <v>8337</v>
      </c>
      <c r="U1764" t="s">
        <v>8338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8">
        <f t="shared" si="140"/>
        <v>42636.660185185181</v>
      </c>
      <c r="L1765">
        <f t="shared" si="139"/>
        <v>2016</v>
      </c>
      <c r="M1765" s="8">
        <f t="shared" si="141"/>
        <v>42666.660185185181</v>
      </c>
      <c r="N1765" t="b">
        <v>0</v>
      </c>
      <c r="O1765">
        <v>118</v>
      </c>
      <c r="P1765" t="b">
        <v>1</v>
      </c>
      <c r="Q1765" t="s">
        <v>8285</v>
      </c>
      <c r="R1765">
        <f t="shared" si="137"/>
        <v>102</v>
      </c>
      <c r="S1765">
        <f t="shared" si="138"/>
        <v>103.63559322033899</v>
      </c>
      <c r="T1765" t="s">
        <v>8337</v>
      </c>
      <c r="U1765" t="s">
        <v>8338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8">
        <f t="shared" si="140"/>
        <v>41825.27753472222</v>
      </c>
      <c r="L1766">
        <f t="shared" si="139"/>
        <v>2014</v>
      </c>
      <c r="M1766" s="8">
        <f t="shared" si="141"/>
        <v>41854.27753472222</v>
      </c>
      <c r="N1766" t="b">
        <v>1</v>
      </c>
      <c r="O1766">
        <v>39</v>
      </c>
      <c r="P1766" t="b">
        <v>0</v>
      </c>
      <c r="Q1766" t="s">
        <v>8285</v>
      </c>
      <c r="R1766">
        <f t="shared" si="137"/>
        <v>20</v>
      </c>
      <c r="S1766">
        <f t="shared" si="138"/>
        <v>55.282051282051285</v>
      </c>
      <c r="T1766" t="s">
        <v>8337</v>
      </c>
      <c r="U1766" t="s">
        <v>8338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8">
        <f t="shared" si="140"/>
        <v>41834.772129629629</v>
      </c>
      <c r="L1767">
        <f t="shared" si="139"/>
        <v>2014</v>
      </c>
      <c r="M1767" s="8">
        <f t="shared" si="141"/>
        <v>41864.772129629629</v>
      </c>
      <c r="N1767" t="b">
        <v>1</v>
      </c>
      <c r="O1767">
        <v>103</v>
      </c>
      <c r="P1767" t="b">
        <v>0</v>
      </c>
      <c r="Q1767" t="s">
        <v>8285</v>
      </c>
      <c r="R1767">
        <f t="shared" si="137"/>
        <v>59</v>
      </c>
      <c r="S1767">
        <f t="shared" si="138"/>
        <v>72.16970873786407</v>
      </c>
      <c r="T1767" t="s">
        <v>8337</v>
      </c>
      <c r="U1767" t="s">
        <v>8338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8">
        <f t="shared" si="140"/>
        <v>41855.65148148148</v>
      </c>
      <c r="L1768">
        <f t="shared" si="139"/>
        <v>2014</v>
      </c>
      <c r="M1768" s="8">
        <f t="shared" si="141"/>
        <v>41876.65148148148</v>
      </c>
      <c r="N1768" t="b">
        <v>1</v>
      </c>
      <c r="O1768">
        <v>0</v>
      </c>
      <c r="P1768" t="b">
        <v>0</v>
      </c>
      <c r="Q1768" t="s">
        <v>8285</v>
      </c>
      <c r="R1768">
        <f t="shared" si="137"/>
        <v>0</v>
      </c>
      <c r="S1768" t="e">
        <f t="shared" si="138"/>
        <v>#DIV/0!</v>
      </c>
      <c r="T1768" t="s">
        <v>8337</v>
      </c>
      <c r="U1768" t="s">
        <v>8338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8">
        <f t="shared" si="140"/>
        <v>41824.450046296297</v>
      </c>
      <c r="L1769">
        <f t="shared" si="139"/>
        <v>2014</v>
      </c>
      <c r="M1769" s="8">
        <f t="shared" si="141"/>
        <v>41854.450046296297</v>
      </c>
      <c r="N1769" t="b">
        <v>1</v>
      </c>
      <c r="O1769">
        <v>39</v>
      </c>
      <c r="P1769" t="b">
        <v>0</v>
      </c>
      <c r="Q1769" t="s">
        <v>8285</v>
      </c>
      <c r="R1769">
        <f t="shared" si="137"/>
        <v>46</v>
      </c>
      <c r="S1769">
        <f t="shared" si="138"/>
        <v>58.615384615384613</v>
      </c>
      <c r="T1769" t="s">
        <v>8337</v>
      </c>
      <c r="U1769" t="s">
        <v>8338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8">
        <f t="shared" si="140"/>
        <v>41849.352361111109</v>
      </c>
      <c r="L1770">
        <f t="shared" si="139"/>
        <v>2014</v>
      </c>
      <c r="M1770" s="8">
        <f t="shared" si="141"/>
        <v>41909.352361111109</v>
      </c>
      <c r="N1770" t="b">
        <v>1</v>
      </c>
      <c r="O1770">
        <v>15</v>
      </c>
      <c r="P1770" t="b">
        <v>0</v>
      </c>
      <c r="Q1770" t="s">
        <v>8285</v>
      </c>
      <c r="R1770">
        <f t="shared" si="137"/>
        <v>4</v>
      </c>
      <c r="S1770">
        <f t="shared" si="138"/>
        <v>12.466666666666667</v>
      </c>
      <c r="T1770" t="s">
        <v>8337</v>
      </c>
      <c r="U1770" t="s">
        <v>8338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8">
        <f t="shared" si="140"/>
        <v>41987.610636574071</v>
      </c>
      <c r="L1771">
        <f t="shared" si="139"/>
        <v>2014</v>
      </c>
      <c r="M1771" s="8">
        <f t="shared" si="141"/>
        <v>42017.610636574071</v>
      </c>
      <c r="N1771" t="b">
        <v>1</v>
      </c>
      <c r="O1771">
        <v>22</v>
      </c>
      <c r="P1771" t="b">
        <v>0</v>
      </c>
      <c r="Q1771" t="s">
        <v>8285</v>
      </c>
      <c r="R1771">
        <f t="shared" si="137"/>
        <v>3</v>
      </c>
      <c r="S1771">
        <f t="shared" si="138"/>
        <v>49.136363636363633</v>
      </c>
      <c r="T1771" t="s">
        <v>8337</v>
      </c>
      <c r="U1771" t="s">
        <v>8338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8">
        <f t="shared" si="140"/>
        <v>41891.571689814817</v>
      </c>
      <c r="L1772">
        <f t="shared" si="139"/>
        <v>2014</v>
      </c>
      <c r="M1772" s="8">
        <f t="shared" si="141"/>
        <v>41926.571689814817</v>
      </c>
      <c r="N1772" t="b">
        <v>1</v>
      </c>
      <c r="O1772">
        <v>92</v>
      </c>
      <c r="P1772" t="b">
        <v>0</v>
      </c>
      <c r="Q1772" t="s">
        <v>8285</v>
      </c>
      <c r="R1772">
        <f t="shared" si="137"/>
        <v>57</v>
      </c>
      <c r="S1772">
        <f t="shared" si="138"/>
        <v>150.5</v>
      </c>
      <c r="T1772" t="s">
        <v>8337</v>
      </c>
      <c r="U1772" t="s">
        <v>8338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8">
        <f t="shared" si="140"/>
        <v>41905.771296296291</v>
      </c>
      <c r="L1773">
        <f t="shared" si="139"/>
        <v>2014</v>
      </c>
      <c r="M1773" s="8">
        <f t="shared" si="141"/>
        <v>41935.771296296291</v>
      </c>
      <c r="N1773" t="b">
        <v>1</v>
      </c>
      <c r="O1773">
        <v>25</v>
      </c>
      <c r="P1773" t="b">
        <v>0</v>
      </c>
      <c r="Q1773" t="s">
        <v>8285</v>
      </c>
      <c r="R1773">
        <f t="shared" si="137"/>
        <v>21</v>
      </c>
      <c r="S1773">
        <f t="shared" si="138"/>
        <v>35.799999999999997</v>
      </c>
      <c r="T1773" t="s">
        <v>8337</v>
      </c>
      <c r="U1773" t="s">
        <v>8338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8">
        <f t="shared" si="140"/>
        <v>41766.509675925925</v>
      </c>
      <c r="L1774">
        <f t="shared" si="139"/>
        <v>2014</v>
      </c>
      <c r="M1774" s="8">
        <f t="shared" si="141"/>
        <v>41826.509675925925</v>
      </c>
      <c r="N1774" t="b">
        <v>1</v>
      </c>
      <c r="O1774">
        <v>19</v>
      </c>
      <c r="P1774" t="b">
        <v>0</v>
      </c>
      <c r="Q1774" t="s">
        <v>8285</v>
      </c>
      <c r="R1774">
        <f t="shared" si="137"/>
        <v>16</v>
      </c>
      <c r="S1774">
        <f t="shared" si="138"/>
        <v>45.157894736842103</v>
      </c>
      <c r="T1774" t="s">
        <v>8337</v>
      </c>
      <c r="U1774" t="s">
        <v>8338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8">
        <f t="shared" si="140"/>
        <v>41978.552060185182</v>
      </c>
      <c r="L1775">
        <f t="shared" si="139"/>
        <v>2014</v>
      </c>
      <c r="M1775" s="8">
        <f t="shared" si="141"/>
        <v>42023.552060185182</v>
      </c>
      <c r="N1775" t="b">
        <v>1</v>
      </c>
      <c r="O1775">
        <v>19</v>
      </c>
      <c r="P1775" t="b">
        <v>0</v>
      </c>
      <c r="Q1775" t="s">
        <v>8285</v>
      </c>
      <c r="R1775">
        <f t="shared" si="137"/>
        <v>6</v>
      </c>
      <c r="S1775">
        <f t="shared" si="138"/>
        <v>98.78947368421052</v>
      </c>
      <c r="T1775" t="s">
        <v>8337</v>
      </c>
      <c r="U1775" t="s">
        <v>8338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8">
        <f t="shared" si="140"/>
        <v>41930.010324074072</v>
      </c>
      <c r="L1776">
        <f t="shared" si="139"/>
        <v>2014</v>
      </c>
      <c r="M1776" s="8">
        <f t="shared" si="141"/>
        <v>41972.415972222218</v>
      </c>
      <c r="N1776" t="b">
        <v>1</v>
      </c>
      <c r="O1776">
        <v>13</v>
      </c>
      <c r="P1776" t="b">
        <v>0</v>
      </c>
      <c r="Q1776" t="s">
        <v>8285</v>
      </c>
      <c r="R1776">
        <f t="shared" si="137"/>
        <v>46</v>
      </c>
      <c r="S1776">
        <f t="shared" si="138"/>
        <v>88.307692307692307</v>
      </c>
      <c r="T1776" t="s">
        <v>8337</v>
      </c>
      <c r="U1776" t="s">
        <v>8338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8">
        <f t="shared" si="140"/>
        <v>41891.768055555549</v>
      </c>
      <c r="L1777">
        <f t="shared" si="139"/>
        <v>2014</v>
      </c>
      <c r="M1777" s="8">
        <f t="shared" si="141"/>
        <v>41936.768055555549</v>
      </c>
      <c r="N1777" t="b">
        <v>1</v>
      </c>
      <c r="O1777">
        <v>124</v>
      </c>
      <c r="P1777" t="b">
        <v>0</v>
      </c>
      <c r="Q1777" t="s">
        <v>8285</v>
      </c>
      <c r="R1777">
        <f t="shared" si="137"/>
        <v>65</v>
      </c>
      <c r="S1777">
        <f t="shared" si="138"/>
        <v>170.62903225806451</v>
      </c>
      <c r="T1777" t="s">
        <v>8337</v>
      </c>
      <c r="U1777" t="s">
        <v>8338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8">
        <f t="shared" si="140"/>
        <v>41905.748506944445</v>
      </c>
      <c r="L1778">
        <f t="shared" si="139"/>
        <v>2014</v>
      </c>
      <c r="M1778" s="8">
        <f t="shared" si="141"/>
        <v>41941.748506944445</v>
      </c>
      <c r="N1778" t="b">
        <v>1</v>
      </c>
      <c r="O1778">
        <v>4</v>
      </c>
      <c r="P1778" t="b">
        <v>0</v>
      </c>
      <c r="Q1778" t="s">
        <v>8285</v>
      </c>
      <c r="R1778">
        <f t="shared" si="137"/>
        <v>7</v>
      </c>
      <c r="S1778">
        <f t="shared" si="138"/>
        <v>83.75</v>
      </c>
      <c r="T1778" t="s">
        <v>8337</v>
      </c>
      <c r="U1778" t="s">
        <v>8338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8">
        <f t="shared" si="140"/>
        <v>42025.14876157407</v>
      </c>
      <c r="L1779">
        <f t="shared" si="139"/>
        <v>2015</v>
      </c>
      <c r="M1779" s="8">
        <f t="shared" si="141"/>
        <v>42055.14876157407</v>
      </c>
      <c r="N1779" t="b">
        <v>1</v>
      </c>
      <c r="O1779">
        <v>10</v>
      </c>
      <c r="P1779" t="b">
        <v>0</v>
      </c>
      <c r="Q1779" t="s">
        <v>8285</v>
      </c>
      <c r="R1779">
        <f t="shared" si="137"/>
        <v>14</v>
      </c>
      <c r="S1779">
        <f t="shared" si="138"/>
        <v>65.099999999999994</v>
      </c>
      <c r="T1779" t="s">
        <v>8337</v>
      </c>
      <c r="U1779" t="s">
        <v>8338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8">
        <f t="shared" si="140"/>
        <v>42045.655034722215</v>
      </c>
      <c r="L1780">
        <f t="shared" si="139"/>
        <v>2015</v>
      </c>
      <c r="M1780" s="8">
        <f t="shared" si="141"/>
        <v>42090.613368055558</v>
      </c>
      <c r="N1780" t="b">
        <v>1</v>
      </c>
      <c r="O1780">
        <v>15</v>
      </c>
      <c r="P1780" t="b">
        <v>0</v>
      </c>
      <c r="Q1780" t="s">
        <v>8285</v>
      </c>
      <c r="R1780">
        <f t="shared" si="137"/>
        <v>2</v>
      </c>
      <c r="S1780">
        <f t="shared" si="138"/>
        <v>66.333333333333329</v>
      </c>
      <c r="T1780" t="s">
        <v>8337</v>
      </c>
      <c r="U1780" t="s">
        <v>8338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8">
        <f t="shared" si="140"/>
        <v>42585.483564814807</v>
      </c>
      <c r="L1781">
        <f t="shared" si="139"/>
        <v>2016</v>
      </c>
      <c r="M1781" s="8">
        <f t="shared" si="141"/>
        <v>42615.483564814807</v>
      </c>
      <c r="N1781" t="b">
        <v>1</v>
      </c>
      <c r="O1781">
        <v>38</v>
      </c>
      <c r="P1781" t="b">
        <v>0</v>
      </c>
      <c r="Q1781" t="s">
        <v>8285</v>
      </c>
      <c r="R1781">
        <f t="shared" si="137"/>
        <v>36</v>
      </c>
      <c r="S1781">
        <f t="shared" si="138"/>
        <v>104.89473684210526</v>
      </c>
      <c r="T1781" t="s">
        <v>8337</v>
      </c>
      <c r="U1781" t="s">
        <v>8338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8">
        <f t="shared" si="140"/>
        <v>42493.392476851848</v>
      </c>
      <c r="L1782">
        <f t="shared" si="139"/>
        <v>2016</v>
      </c>
      <c r="M1782" s="8">
        <f t="shared" si="141"/>
        <v>42553.392476851848</v>
      </c>
      <c r="N1782" t="b">
        <v>1</v>
      </c>
      <c r="O1782">
        <v>152</v>
      </c>
      <c r="P1782" t="b">
        <v>0</v>
      </c>
      <c r="Q1782" t="s">
        <v>8285</v>
      </c>
      <c r="R1782">
        <f t="shared" si="137"/>
        <v>40</v>
      </c>
      <c r="S1782">
        <f t="shared" si="138"/>
        <v>78.440789473684205</v>
      </c>
      <c r="T1782" t="s">
        <v>8337</v>
      </c>
      <c r="U1782" t="s">
        <v>8338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8">
        <f t="shared" si="140"/>
        <v>42597.409085648142</v>
      </c>
      <c r="L1783">
        <f t="shared" si="139"/>
        <v>2016</v>
      </c>
      <c r="M1783" s="8">
        <f t="shared" si="141"/>
        <v>42628.409085648142</v>
      </c>
      <c r="N1783" t="b">
        <v>1</v>
      </c>
      <c r="O1783">
        <v>24</v>
      </c>
      <c r="P1783" t="b">
        <v>0</v>
      </c>
      <c r="Q1783" t="s">
        <v>8285</v>
      </c>
      <c r="R1783">
        <f t="shared" si="137"/>
        <v>26</v>
      </c>
      <c r="S1783">
        <f t="shared" si="138"/>
        <v>59.041666666666664</v>
      </c>
      <c r="T1783" t="s">
        <v>8337</v>
      </c>
      <c r="U1783" t="s">
        <v>8338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8">
        <f t="shared" si="140"/>
        <v>42388.366770833331</v>
      </c>
      <c r="L1784">
        <f t="shared" si="139"/>
        <v>2016</v>
      </c>
      <c r="M1784" s="8">
        <f t="shared" si="141"/>
        <v>42421.366770833331</v>
      </c>
      <c r="N1784" t="b">
        <v>1</v>
      </c>
      <c r="O1784">
        <v>76</v>
      </c>
      <c r="P1784" t="b">
        <v>0</v>
      </c>
      <c r="Q1784" t="s">
        <v>8285</v>
      </c>
      <c r="R1784">
        <f t="shared" si="137"/>
        <v>15</v>
      </c>
      <c r="S1784">
        <f t="shared" si="138"/>
        <v>71.34210526315789</v>
      </c>
      <c r="T1784" t="s">
        <v>8337</v>
      </c>
      <c r="U1784" t="s">
        <v>8338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8">
        <f t="shared" si="140"/>
        <v>42115.741643518515</v>
      </c>
      <c r="L1785">
        <f t="shared" si="139"/>
        <v>2015</v>
      </c>
      <c r="M1785" s="8">
        <f t="shared" si="141"/>
        <v>42145.741643518515</v>
      </c>
      <c r="N1785" t="b">
        <v>1</v>
      </c>
      <c r="O1785">
        <v>185</v>
      </c>
      <c r="P1785" t="b">
        <v>0</v>
      </c>
      <c r="Q1785" t="s">
        <v>8285</v>
      </c>
      <c r="R1785">
        <f t="shared" si="137"/>
        <v>24</v>
      </c>
      <c r="S1785">
        <f t="shared" si="138"/>
        <v>51.227027027027027</v>
      </c>
      <c r="T1785" t="s">
        <v>8337</v>
      </c>
      <c r="U1785" t="s">
        <v>8338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8">
        <f t="shared" si="140"/>
        <v>42003.447222222218</v>
      </c>
      <c r="L1786">
        <f t="shared" si="139"/>
        <v>2014</v>
      </c>
      <c r="M1786" s="8">
        <f t="shared" si="141"/>
        <v>42034.934027777774</v>
      </c>
      <c r="N1786" t="b">
        <v>1</v>
      </c>
      <c r="O1786">
        <v>33</v>
      </c>
      <c r="P1786" t="b">
        <v>0</v>
      </c>
      <c r="Q1786" t="s">
        <v>8285</v>
      </c>
      <c r="R1786">
        <f t="shared" si="137"/>
        <v>40</v>
      </c>
      <c r="S1786">
        <f t="shared" si="138"/>
        <v>60.242424242424242</v>
      </c>
      <c r="T1786" t="s">
        <v>8337</v>
      </c>
      <c r="U1786" t="s">
        <v>8338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8">
        <f t="shared" si="140"/>
        <v>41896.926562499997</v>
      </c>
      <c r="L1787">
        <f t="shared" si="139"/>
        <v>2014</v>
      </c>
      <c r="M1787" s="8">
        <f t="shared" si="141"/>
        <v>41927.791666666664</v>
      </c>
      <c r="N1787" t="b">
        <v>1</v>
      </c>
      <c r="O1787">
        <v>108</v>
      </c>
      <c r="P1787" t="b">
        <v>0</v>
      </c>
      <c r="Q1787" t="s">
        <v>8285</v>
      </c>
      <c r="R1787">
        <f t="shared" si="137"/>
        <v>20</v>
      </c>
      <c r="S1787">
        <f t="shared" si="138"/>
        <v>44.935185185185183</v>
      </c>
      <c r="T1787" t="s">
        <v>8337</v>
      </c>
      <c r="U1787" t="s">
        <v>8338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8">
        <f t="shared" si="140"/>
        <v>41958.342326388891</v>
      </c>
      <c r="L1788">
        <f t="shared" si="139"/>
        <v>2014</v>
      </c>
      <c r="M1788" s="8">
        <f t="shared" si="141"/>
        <v>41988.342326388891</v>
      </c>
      <c r="N1788" t="b">
        <v>1</v>
      </c>
      <c r="O1788">
        <v>29</v>
      </c>
      <c r="P1788" t="b">
        <v>0</v>
      </c>
      <c r="Q1788" t="s">
        <v>8285</v>
      </c>
      <c r="R1788">
        <f t="shared" si="137"/>
        <v>48</v>
      </c>
      <c r="S1788">
        <f t="shared" si="138"/>
        <v>31.206896551724139</v>
      </c>
      <c r="T1788" t="s">
        <v>8337</v>
      </c>
      <c r="U1788" t="s">
        <v>8338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8">
        <f t="shared" si="140"/>
        <v>42068.447187499994</v>
      </c>
      <c r="L1789">
        <f t="shared" si="139"/>
        <v>2015</v>
      </c>
      <c r="M1789" s="8">
        <f t="shared" si="141"/>
        <v>42098.40552083333</v>
      </c>
      <c r="N1789" t="b">
        <v>1</v>
      </c>
      <c r="O1789">
        <v>24</v>
      </c>
      <c r="P1789" t="b">
        <v>0</v>
      </c>
      <c r="Q1789" t="s">
        <v>8285</v>
      </c>
      <c r="R1789">
        <f t="shared" si="137"/>
        <v>15</v>
      </c>
      <c r="S1789">
        <f t="shared" si="138"/>
        <v>63.875</v>
      </c>
      <c r="T1789" t="s">
        <v>8337</v>
      </c>
      <c r="U1789" t="s">
        <v>8338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8">
        <f t="shared" si="140"/>
        <v>41913.740069444444</v>
      </c>
      <c r="L1790">
        <f t="shared" si="139"/>
        <v>2014</v>
      </c>
      <c r="M1790" s="8">
        <f t="shared" si="141"/>
        <v>41943.740069444444</v>
      </c>
      <c r="N1790" t="b">
        <v>1</v>
      </c>
      <c r="O1790">
        <v>4</v>
      </c>
      <c r="P1790" t="b">
        <v>0</v>
      </c>
      <c r="Q1790" t="s">
        <v>8285</v>
      </c>
      <c r="R1790">
        <f t="shared" si="137"/>
        <v>1</v>
      </c>
      <c r="S1790">
        <f t="shared" si="138"/>
        <v>19</v>
      </c>
      <c r="T1790" t="s">
        <v>8337</v>
      </c>
      <c r="U1790" t="s">
        <v>8338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8">
        <f t="shared" si="140"/>
        <v>41956.041701388887</v>
      </c>
      <c r="L1791">
        <f t="shared" si="139"/>
        <v>2014</v>
      </c>
      <c r="M1791" s="8">
        <f t="shared" si="141"/>
        <v>42016.041701388887</v>
      </c>
      <c r="N1791" t="b">
        <v>1</v>
      </c>
      <c r="O1791">
        <v>4</v>
      </c>
      <c r="P1791" t="b">
        <v>0</v>
      </c>
      <c r="Q1791" t="s">
        <v>8285</v>
      </c>
      <c r="R1791">
        <f t="shared" si="137"/>
        <v>1</v>
      </c>
      <c r="S1791">
        <f t="shared" si="138"/>
        <v>10</v>
      </c>
      <c r="T1791" t="s">
        <v>8337</v>
      </c>
      <c r="U1791" t="s">
        <v>8338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8">
        <f t="shared" si="140"/>
        <v>42010.466180555552</v>
      </c>
      <c r="L1792">
        <f t="shared" si="139"/>
        <v>2015</v>
      </c>
      <c r="M1792" s="8">
        <f t="shared" si="141"/>
        <v>42040.466180555552</v>
      </c>
      <c r="N1792" t="b">
        <v>1</v>
      </c>
      <c r="O1792">
        <v>15</v>
      </c>
      <c r="P1792" t="b">
        <v>0</v>
      </c>
      <c r="Q1792" t="s">
        <v>8285</v>
      </c>
      <c r="R1792">
        <f t="shared" si="137"/>
        <v>5</v>
      </c>
      <c r="S1792">
        <f t="shared" si="138"/>
        <v>109.06666666666666</v>
      </c>
      <c r="T1792" t="s">
        <v>8337</v>
      </c>
      <c r="U1792" t="s">
        <v>8338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8">
        <f t="shared" si="140"/>
        <v>41973.532002314816</v>
      </c>
      <c r="L1793">
        <f t="shared" si="139"/>
        <v>2014</v>
      </c>
      <c r="M1793" s="8">
        <f t="shared" si="141"/>
        <v>42033.532002314816</v>
      </c>
      <c r="N1793" t="b">
        <v>1</v>
      </c>
      <c r="O1793">
        <v>4</v>
      </c>
      <c r="P1793" t="b">
        <v>0</v>
      </c>
      <c r="Q1793" t="s">
        <v>8285</v>
      </c>
      <c r="R1793">
        <f t="shared" si="137"/>
        <v>4</v>
      </c>
      <c r="S1793">
        <f t="shared" si="138"/>
        <v>26.75</v>
      </c>
      <c r="T1793" t="s">
        <v>8337</v>
      </c>
      <c r="U1793" t="s">
        <v>8338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8">
        <f t="shared" si="140"/>
        <v>42188.822708333326</v>
      </c>
      <c r="L1794">
        <f t="shared" si="139"/>
        <v>2015</v>
      </c>
      <c r="M1794" s="8">
        <f t="shared" si="141"/>
        <v>42226.082638888889</v>
      </c>
      <c r="N1794" t="b">
        <v>1</v>
      </c>
      <c r="O1794">
        <v>139</v>
      </c>
      <c r="P1794" t="b">
        <v>0</v>
      </c>
      <c r="Q1794" t="s">
        <v>8285</v>
      </c>
      <c r="R1794">
        <f t="shared" ref="R1794:R1857" si="142">ROUND(E1794/D1794*100,0)</f>
        <v>61</v>
      </c>
      <c r="S1794">
        <f t="shared" ref="S1794:S1857" si="143">E1794/O1794</f>
        <v>109.93525179856115</v>
      </c>
      <c r="T1794" t="s">
        <v>8337</v>
      </c>
      <c r="U1794" t="s">
        <v>8338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8">
        <f t="shared" si="140"/>
        <v>41940.683333333327</v>
      </c>
      <c r="L1795">
        <f t="shared" ref="L1795:L1858" si="144">YEAR(K1795)</f>
        <v>2014</v>
      </c>
      <c r="M1795" s="8">
        <f t="shared" si="141"/>
        <v>41970.724999999999</v>
      </c>
      <c r="N1795" t="b">
        <v>1</v>
      </c>
      <c r="O1795">
        <v>2</v>
      </c>
      <c r="P1795" t="b">
        <v>0</v>
      </c>
      <c r="Q1795" t="s">
        <v>8285</v>
      </c>
      <c r="R1795">
        <f t="shared" si="142"/>
        <v>1</v>
      </c>
      <c r="S1795">
        <f t="shared" si="143"/>
        <v>20</v>
      </c>
      <c r="T1795" t="s">
        <v>8337</v>
      </c>
      <c r="U1795" t="s">
        <v>8338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8">
        <f t="shared" si="140"/>
        <v>42011.342847222222</v>
      </c>
      <c r="L1796">
        <f t="shared" si="144"/>
        <v>2015</v>
      </c>
      <c r="M1796" s="8">
        <f t="shared" si="141"/>
        <v>42046.342847222222</v>
      </c>
      <c r="N1796" t="b">
        <v>1</v>
      </c>
      <c r="O1796">
        <v>18</v>
      </c>
      <c r="P1796" t="b">
        <v>0</v>
      </c>
      <c r="Q1796" t="s">
        <v>8285</v>
      </c>
      <c r="R1796">
        <f t="shared" si="142"/>
        <v>11</v>
      </c>
      <c r="S1796">
        <f t="shared" si="143"/>
        <v>55.388888888888886</v>
      </c>
      <c r="T1796" t="s">
        <v>8337</v>
      </c>
      <c r="U1796" t="s">
        <v>8338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8">
        <f t="shared" si="140"/>
        <v>42628.080335648141</v>
      </c>
      <c r="L1797">
        <f t="shared" si="144"/>
        <v>2016</v>
      </c>
      <c r="M1797" s="8">
        <f t="shared" si="141"/>
        <v>42657.458333333336</v>
      </c>
      <c r="N1797" t="b">
        <v>1</v>
      </c>
      <c r="O1797">
        <v>81</v>
      </c>
      <c r="P1797" t="b">
        <v>0</v>
      </c>
      <c r="Q1797" t="s">
        <v>8285</v>
      </c>
      <c r="R1797">
        <f t="shared" si="142"/>
        <v>39</v>
      </c>
      <c r="S1797">
        <f t="shared" si="143"/>
        <v>133.90123456790124</v>
      </c>
      <c r="T1797" t="s">
        <v>8337</v>
      </c>
      <c r="U1797" t="s">
        <v>8338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8">
        <f t="shared" si="140"/>
        <v>42515.231087962959</v>
      </c>
      <c r="L1798">
        <f t="shared" si="144"/>
        <v>2016</v>
      </c>
      <c r="M1798" s="8">
        <f t="shared" si="141"/>
        <v>42575.231087962959</v>
      </c>
      <c r="N1798" t="b">
        <v>1</v>
      </c>
      <c r="O1798">
        <v>86</v>
      </c>
      <c r="P1798" t="b">
        <v>0</v>
      </c>
      <c r="Q1798" t="s">
        <v>8285</v>
      </c>
      <c r="R1798">
        <f t="shared" si="142"/>
        <v>22</v>
      </c>
      <c r="S1798">
        <f t="shared" si="143"/>
        <v>48.720930232558139</v>
      </c>
      <c r="T1798" t="s">
        <v>8337</v>
      </c>
      <c r="U1798" t="s">
        <v>8338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8">
        <f t="shared" si="140"/>
        <v>42689.360983796294</v>
      </c>
      <c r="L1799">
        <f t="shared" si="144"/>
        <v>2016</v>
      </c>
      <c r="M1799" s="8">
        <f t="shared" si="141"/>
        <v>42719.360983796294</v>
      </c>
      <c r="N1799" t="b">
        <v>1</v>
      </c>
      <c r="O1799">
        <v>140</v>
      </c>
      <c r="P1799" t="b">
        <v>0</v>
      </c>
      <c r="Q1799" t="s">
        <v>8285</v>
      </c>
      <c r="R1799">
        <f t="shared" si="142"/>
        <v>68</v>
      </c>
      <c r="S1799">
        <f t="shared" si="143"/>
        <v>48.25</v>
      </c>
      <c r="T1799" t="s">
        <v>8337</v>
      </c>
      <c r="U1799" t="s">
        <v>8338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8">
        <f t="shared" si="140"/>
        <v>42344.118437499994</v>
      </c>
      <c r="L1800">
        <f t="shared" si="144"/>
        <v>2015</v>
      </c>
      <c r="M1800" s="8">
        <f t="shared" si="141"/>
        <v>42404.118437499994</v>
      </c>
      <c r="N1800" t="b">
        <v>1</v>
      </c>
      <c r="O1800">
        <v>37</v>
      </c>
      <c r="P1800" t="b">
        <v>0</v>
      </c>
      <c r="Q1800" t="s">
        <v>8285</v>
      </c>
      <c r="R1800">
        <f t="shared" si="142"/>
        <v>14</v>
      </c>
      <c r="S1800">
        <f t="shared" si="143"/>
        <v>58.972972972972975</v>
      </c>
      <c r="T1800" t="s">
        <v>8337</v>
      </c>
      <c r="U1800" t="s">
        <v>8338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8">
        <f t="shared" si="140"/>
        <v>41934.634351851848</v>
      </c>
      <c r="L1801">
        <f t="shared" si="144"/>
        <v>2014</v>
      </c>
      <c r="M1801" s="8">
        <f t="shared" si="141"/>
        <v>41954.676018518519</v>
      </c>
      <c r="N1801" t="b">
        <v>1</v>
      </c>
      <c r="O1801">
        <v>6</v>
      </c>
      <c r="P1801" t="b">
        <v>0</v>
      </c>
      <c r="Q1801" t="s">
        <v>8285</v>
      </c>
      <c r="R1801">
        <f t="shared" si="142"/>
        <v>2</v>
      </c>
      <c r="S1801">
        <f t="shared" si="143"/>
        <v>11.638333333333334</v>
      </c>
      <c r="T1801" t="s">
        <v>8337</v>
      </c>
      <c r="U1801" t="s">
        <v>8338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8">
        <f t="shared" si="140"/>
        <v>42623.397800925923</v>
      </c>
      <c r="L1802">
        <f t="shared" si="144"/>
        <v>2016</v>
      </c>
      <c r="M1802" s="8">
        <f t="shared" si="141"/>
        <v>42653.397800925923</v>
      </c>
      <c r="N1802" t="b">
        <v>1</v>
      </c>
      <c r="O1802">
        <v>113</v>
      </c>
      <c r="P1802" t="b">
        <v>0</v>
      </c>
      <c r="Q1802" t="s">
        <v>8285</v>
      </c>
      <c r="R1802">
        <f t="shared" si="142"/>
        <v>20</v>
      </c>
      <c r="S1802">
        <f t="shared" si="143"/>
        <v>83.716814159292042</v>
      </c>
      <c r="T1802" t="s">
        <v>8337</v>
      </c>
      <c r="U1802" t="s">
        <v>8338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8">
        <f t="shared" si="140"/>
        <v>42321.452175925922</v>
      </c>
      <c r="L1803">
        <f t="shared" si="144"/>
        <v>2015</v>
      </c>
      <c r="M1803" s="8">
        <f t="shared" si="141"/>
        <v>42353.298611111109</v>
      </c>
      <c r="N1803" t="b">
        <v>1</v>
      </c>
      <c r="O1803">
        <v>37</v>
      </c>
      <c r="P1803" t="b">
        <v>0</v>
      </c>
      <c r="Q1803" t="s">
        <v>8285</v>
      </c>
      <c r="R1803">
        <f t="shared" si="142"/>
        <v>14</v>
      </c>
      <c r="S1803">
        <f t="shared" si="143"/>
        <v>63.648648648648646</v>
      </c>
      <c r="T1803" t="s">
        <v>8337</v>
      </c>
      <c r="U1803" t="s">
        <v>8338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8">
        <f t="shared" ref="K1804:K1867" si="145">(J1804/86400)+25569+(-5/24)</f>
        <v>42159.264236111114</v>
      </c>
      <c r="L1804">
        <f t="shared" si="144"/>
        <v>2015</v>
      </c>
      <c r="M1804" s="8">
        <f t="shared" si="141"/>
        <v>42182.707638888889</v>
      </c>
      <c r="N1804" t="b">
        <v>1</v>
      </c>
      <c r="O1804">
        <v>18</v>
      </c>
      <c r="P1804" t="b">
        <v>0</v>
      </c>
      <c r="Q1804" t="s">
        <v>8285</v>
      </c>
      <c r="R1804">
        <f t="shared" si="142"/>
        <v>48</v>
      </c>
      <c r="S1804">
        <f t="shared" si="143"/>
        <v>94.277777777777771</v>
      </c>
      <c r="T1804" t="s">
        <v>8337</v>
      </c>
      <c r="U1804" t="s">
        <v>8338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8">
        <f t="shared" si="145"/>
        <v>42017.863217592589</v>
      </c>
      <c r="L1805">
        <f t="shared" si="144"/>
        <v>2015</v>
      </c>
      <c r="M1805" s="8">
        <f t="shared" ref="M1805:M1868" si="146">(I1805/86400)+25569+(-5/24)</f>
        <v>42048.863217592589</v>
      </c>
      <c r="N1805" t="b">
        <v>1</v>
      </c>
      <c r="O1805">
        <v>75</v>
      </c>
      <c r="P1805" t="b">
        <v>0</v>
      </c>
      <c r="Q1805" t="s">
        <v>8285</v>
      </c>
      <c r="R1805">
        <f t="shared" si="142"/>
        <v>31</v>
      </c>
      <c r="S1805">
        <f t="shared" si="143"/>
        <v>71.86666666666666</v>
      </c>
      <c r="T1805" t="s">
        <v>8337</v>
      </c>
      <c r="U1805" t="s">
        <v>8338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8">
        <f t="shared" si="145"/>
        <v>42282.469953703701</v>
      </c>
      <c r="L1806">
        <f t="shared" si="144"/>
        <v>2015</v>
      </c>
      <c r="M1806" s="8">
        <f t="shared" si="146"/>
        <v>42322.511620370373</v>
      </c>
      <c r="N1806" t="b">
        <v>1</v>
      </c>
      <c r="O1806">
        <v>52</v>
      </c>
      <c r="P1806" t="b">
        <v>0</v>
      </c>
      <c r="Q1806" t="s">
        <v>8285</v>
      </c>
      <c r="R1806">
        <f t="shared" si="142"/>
        <v>35</v>
      </c>
      <c r="S1806">
        <f t="shared" si="143"/>
        <v>104.84615384615384</v>
      </c>
      <c r="T1806" t="s">
        <v>8337</v>
      </c>
      <c r="U1806" t="s">
        <v>8338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8">
        <f t="shared" si="145"/>
        <v>42247.595578703702</v>
      </c>
      <c r="L1807">
        <f t="shared" si="144"/>
        <v>2015</v>
      </c>
      <c r="M1807" s="8">
        <f t="shared" si="146"/>
        <v>42279.541666666664</v>
      </c>
      <c r="N1807" t="b">
        <v>1</v>
      </c>
      <c r="O1807">
        <v>122</v>
      </c>
      <c r="P1807" t="b">
        <v>0</v>
      </c>
      <c r="Q1807" t="s">
        <v>8285</v>
      </c>
      <c r="R1807">
        <f t="shared" si="142"/>
        <v>36</v>
      </c>
      <c r="S1807">
        <f t="shared" si="143"/>
        <v>67.139344262295083</v>
      </c>
      <c r="T1807" t="s">
        <v>8337</v>
      </c>
      <c r="U1807" t="s">
        <v>8338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8">
        <f t="shared" si="145"/>
        <v>41877.429965277777</v>
      </c>
      <c r="L1808">
        <f t="shared" si="144"/>
        <v>2014</v>
      </c>
      <c r="M1808" s="8">
        <f t="shared" si="146"/>
        <v>41912.429965277777</v>
      </c>
      <c r="N1808" t="b">
        <v>1</v>
      </c>
      <c r="O1808">
        <v>8</v>
      </c>
      <c r="P1808" t="b">
        <v>0</v>
      </c>
      <c r="Q1808" t="s">
        <v>8285</v>
      </c>
      <c r="R1808">
        <f t="shared" si="142"/>
        <v>3</v>
      </c>
      <c r="S1808">
        <f t="shared" si="143"/>
        <v>73.875</v>
      </c>
      <c r="T1808" t="s">
        <v>8337</v>
      </c>
      <c r="U1808" t="s">
        <v>8338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8">
        <f t="shared" si="145"/>
        <v>41879.860104166662</v>
      </c>
      <c r="L1809">
        <f t="shared" si="144"/>
        <v>2014</v>
      </c>
      <c r="M1809" s="8">
        <f t="shared" si="146"/>
        <v>41909.860104166662</v>
      </c>
      <c r="N1809" t="b">
        <v>1</v>
      </c>
      <c r="O1809">
        <v>8</v>
      </c>
      <c r="P1809" t="b">
        <v>0</v>
      </c>
      <c r="Q1809" t="s">
        <v>8285</v>
      </c>
      <c r="R1809">
        <f t="shared" si="142"/>
        <v>11</v>
      </c>
      <c r="S1809">
        <f t="shared" si="143"/>
        <v>69.125</v>
      </c>
      <c r="T1809" t="s">
        <v>8337</v>
      </c>
      <c r="U1809" t="s">
        <v>8338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8">
        <f t="shared" si="145"/>
        <v>42742.472569444442</v>
      </c>
      <c r="L1810">
        <f t="shared" si="144"/>
        <v>2017</v>
      </c>
      <c r="M1810" s="8">
        <f t="shared" si="146"/>
        <v>42777.472569444442</v>
      </c>
      <c r="N1810" t="b">
        <v>1</v>
      </c>
      <c r="O1810">
        <v>96</v>
      </c>
      <c r="P1810" t="b">
        <v>0</v>
      </c>
      <c r="Q1810" t="s">
        <v>8285</v>
      </c>
      <c r="R1810">
        <f t="shared" si="142"/>
        <v>41</v>
      </c>
      <c r="S1810">
        <f t="shared" si="143"/>
        <v>120.77083333333333</v>
      </c>
      <c r="T1810" t="s">
        <v>8337</v>
      </c>
      <c r="U1810" t="s">
        <v>8338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8">
        <f t="shared" si="145"/>
        <v>42029.699525462966</v>
      </c>
      <c r="L1811">
        <f t="shared" si="144"/>
        <v>2015</v>
      </c>
      <c r="M1811" s="8">
        <f t="shared" si="146"/>
        <v>42064.699525462966</v>
      </c>
      <c r="N1811" t="b">
        <v>1</v>
      </c>
      <c r="O1811">
        <v>9</v>
      </c>
      <c r="P1811" t="b">
        <v>0</v>
      </c>
      <c r="Q1811" t="s">
        <v>8285</v>
      </c>
      <c r="R1811">
        <f t="shared" si="142"/>
        <v>11</v>
      </c>
      <c r="S1811">
        <f t="shared" si="143"/>
        <v>42.222222222222221</v>
      </c>
      <c r="T1811" t="s">
        <v>8337</v>
      </c>
      <c r="U1811" t="s">
        <v>8338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8">
        <f t="shared" si="145"/>
        <v>41860.701689814814</v>
      </c>
      <c r="L1812">
        <f t="shared" si="144"/>
        <v>2014</v>
      </c>
      <c r="M1812" s="8">
        <f t="shared" si="146"/>
        <v>41872.701689814814</v>
      </c>
      <c r="N1812" t="b">
        <v>0</v>
      </c>
      <c r="O1812">
        <v>2</v>
      </c>
      <c r="P1812" t="b">
        <v>0</v>
      </c>
      <c r="Q1812" t="s">
        <v>8285</v>
      </c>
      <c r="R1812">
        <f t="shared" si="142"/>
        <v>3</v>
      </c>
      <c r="S1812">
        <f t="shared" si="143"/>
        <v>7.5</v>
      </c>
      <c r="T1812" t="s">
        <v>8337</v>
      </c>
      <c r="U1812" t="s">
        <v>8338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8">
        <f t="shared" si="145"/>
        <v>41876.225347222222</v>
      </c>
      <c r="L1813">
        <f t="shared" si="144"/>
        <v>2014</v>
      </c>
      <c r="M1813" s="8">
        <f t="shared" si="146"/>
        <v>41935.958333333328</v>
      </c>
      <c r="N1813" t="b">
        <v>0</v>
      </c>
      <c r="O1813">
        <v>26</v>
      </c>
      <c r="P1813" t="b">
        <v>0</v>
      </c>
      <c r="Q1813" t="s">
        <v>8285</v>
      </c>
      <c r="R1813">
        <f t="shared" si="142"/>
        <v>0</v>
      </c>
      <c r="S1813">
        <f t="shared" si="143"/>
        <v>1.5384615384615385</v>
      </c>
      <c r="T1813" t="s">
        <v>8337</v>
      </c>
      <c r="U1813" t="s">
        <v>8338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8">
        <f t="shared" si="145"/>
        <v>42524.110370370363</v>
      </c>
      <c r="L1814">
        <f t="shared" si="144"/>
        <v>2016</v>
      </c>
      <c r="M1814" s="8">
        <f t="shared" si="146"/>
        <v>42554.110370370363</v>
      </c>
      <c r="N1814" t="b">
        <v>0</v>
      </c>
      <c r="O1814">
        <v>23</v>
      </c>
      <c r="P1814" t="b">
        <v>0</v>
      </c>
      <c r="Q1814" t="s">
        <v>8285</v>
      </c>
      <c r="R1814">
        <f t="shared" si="142"/>
        <v>13</v>
      </c>
      <c r="S1814">
        <f t="shared" si="143"/>
        <v>37.608695652173914</v>
      </c>
      <c r="T1814" t="s">
        <v>8337</v>
      </c>
      <c r="U1814" t="s">
        <v>8338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8">
        <f t="shared" si="145"/>
        <v>41829.68069444444</v>
      </c>
      <c r="L1815">
        <f t="shared" si="144"/>
        <v>2014</v>
      </c>
      <c r="M1815" s="8">
        <f t="shared" si="146"/>
        <v>41859.68069444444</v>
      </c>
      <c r="N1815" t="b">
        <v>0</v>
      </c>
      <c r="O1815">
        <v>0</v>
      </c>
      <c r="P1815" t="b">
        <v>0</v>
      </c>
      <c r="Q1815" t="s">
        <v>8285</v>
      </c>
      <c r="R1815">
        <f t="shared" si="142"/>
        <v>0</v>
      </c>
      <c r="S1815" t="e">
        <f t="shared" si="143"/>
        <v>#DIV/0!</v>
      </c>
      <c r="T1815" t="s">
        <v>8337</v>
      </c>
      <c r="U1815" t="s">
        <v>8338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8">
        <f t="shared" si="145"/>
        <v>42033.105740740742</v>
      </c>
      <c r="L1816">
        <f t="shared" si="144"/>
        <v>2015</v>
      </c>
      <c r="M1816" s="8">
        <f t="shared" si="146"/>
        <v>42063.105740740742</v>
      </c>
      <c r="N1816" t="b">
        <v>0</v>
      </c>
      <c r="O1816">
        <v>140</v>
      </c>
      <c r="P1816" t="b">
        <v>0</v>
      </c>
      <c r="Q1816" t="s">
        <v>8285</v>
      </c>
      <c r="R1816">
        <f t="shared" si="142"/>
        <v>49</v>
      </c>
      <c r="S1816">
        <f t="shared" si="143"/>
        <v>42.157142857142858</v>
      </c>
      <c r="T1816" t="s">
        <v>8337</v>
      </c>
      <c r="U1816" t="s">
        <v>8338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8">
        <f t="shared" si="145"/>
        <v>42172.698344907403</v>
      </c>
      <c r="L1817">
        <f t="shared" si="144"/>
        <v>2015</v>
      </c>
      <c r="M1817" s="8">
        <f t="shared" si="146"/>
        <v>42186.698344907403</v>
      </c>
      <c r="N1817" t="b">
        <v>0</v>
      </c>
      <c r="O1817">
        <v>0</v>
      </c>
      <c r="P1817" t="b">
        <v>0</v>
      </c>
      <c r="Q1817" t="s">
        <v>8285</v>
      </c>
      <c r="R1817">
        <f t="shared" si="142"/>
        <v>0</v>
      </c>
      <c r="S1817" t="e">
        <f t="shared" si="143"/>
        <v>#DIV/0!</v>
      </c>
      <c r="T1817" t="s">
        <v>8337</v>
      </c>
      <c r="U1817" t="s">
        <v>8338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8">
        <f t="shared" si="145"/>
        <v>42548.667858796289</v>
      </c>
      <c r="L1818">
        <f t="shared" si="144"/>
        <v>2016</v>
      </c>
      <c r="M1818" s="8">
        <f t="shared" si="146"/>
        <v>42576.583333333336</v>
      </c>
      <c r="N1818" t="b">
        <v>0</v>
      </c>
      <c r="O1818">
        <v>6</v>
      </c>
      <c r="P1818" t="b">
        <v>0</v>
      </c>
      <c r="Q1818" t="s">
        <v>8285</v>
      </c>
      <c r="R1818">
        <f t="shared" si="142"/>
        <v>2</v>
      </c>
      <c r="S1818">
        <f t="shared" si="143"/>
        <v>84.833333333333329</v>
      </c>
      <c r="T1818" t="s">
        <v>8337</v>
      </c>
      <c r="U1818" t="s">
        <v>8338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8">
        <f t="shared" si="145"/>
        <v>42705.453784722216</v>
      </c>
      <c r="L1819">
        <f t="shared" si="144"/>
        <v>2016</v>
      </c>
      <c r="M1819" s="8">
        <f t="shared" si="146"/>
        <v>42765.082638888889</v>
      </c>
      <c r="N1819" t="b">
        <v>0</v>
      </c>
      <c r="O1819">
        <v>100</v>
      </c>
      <c r="P1819" t="b">
        <v>0</v>
      </c>
      <c r="Q1819" t="s">
        <v>8285</v>
      </c>
      <c r="R1819">
        <f t="shared" si="142"/>
        <v>52</v>
      </c>
      <c r="S1819">
        <f t="shared" si="143"/>
        <v>94.19</v>
      </c>
      <c r="T1819" t="s">
        <v>8337</v>
      </c>
      <c r="U1819" t="s">
        <v>8338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8">
        <f t="shared" si="145"/>
        <v>42067.026041666664</v>
      </c>
      <c r="L1820">
        <f t="shared" si="144"/>
        <v>2015</v>
      </c>
      <c r="M1820" s="8">
        <f t="shared" si="146"/>
        <v>42096.984374999993</v>
      </c>
      <c r="N1820" t="b">
        <v>0</v>
      </c>
      <c r="O1820">
        <v>0</v>
      </c>
      <c r="P1820" t="b">
        <v>0</v>
      </c>
      <c r="Q1820" t="s">
        <v>8285</v>
      </c>
      <c r="R1820">
        <f t="shared" si="142"/>
        <v>0</v>
      </c>
      <c r="S1820" t="e">
        <f t="shared" si="143"/>
        <v>#DIV/0!</v>
      </c>
      <c r="T1820" t="s">
        <v>8337</v>
      </c>
      <c r="U1820" t="s">
        <v>8338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8">
        <f t="shared" si="145"/>
        <v>41820.543935185182</v>
      </c>
      <c r="L1821">
        <f t="shared" si="144"/>
        <v>2014</v>
      </c>
      <c r="M1821" s="8">
        <f t="shared" si="146"/>
        <v>41850.543935185182</v>
      </c>
      <c r="N1821" t="b">
        <v>0</v>
      </c>
      <c r="O1821">
        <v>4</v>
      </c>
      <c r="P1821" t="b">
        <v>0</v>
      </c>
      <c r="Q1821" t="s">
        <v>8285</v>
      </c>
      <c r="R1821">
        <f t="shared" si="142"/>
        <v>2</v>
      </c>
      <c r="S1821">
        <f t="shared" si="143"/>
        <v>6.25</v>
      </c>
      <c r="T1821" t="s">
        <v>8337</v>
      </c>
      <c r="U1821" t="s">
        <v>8338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8">
        <f t="shared" si="145"/>
        <v>42064.876041666663</v>
      </c>
      <c r="L1822">
        <f t="shared" si="144"/>
        <v>2015</v>
      </c>
      <c r="M1822" s="8">
        <f t="shared" si="146"/>
        <v>42094.834374999999</v>
      </c>
      <c r="N1822" t="b">
        <v>0</v>
      </c>
      <c r="O1822">
        <v>8</v>
      </c>
      <c r="P1822" t="b">
        <v>0</v>
      </c>
      <c r="Q1822" t="s">
        <v>8285</v>
      </c>
      <c r="R1822">
        <f t="shared" si="142"/>
        <v>7</v>
      </c>
      <c r="S1822">
        <f t="shared" si="143"/>
        <v>213.375</v>
      </c>
      <c r="T1822" t="s">
        <v>8337</v>
      </c>
      <c r="U1822" t="s">
        <v>8338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8">
        <f t="shared" si="145"/>
        <v>40926.110729166663</v>
      </c>
      <c r="L1823">
        <f t="shared" si="144"/>
        <v>2012</v>
      </c>
      <c r="M1823" s="8">
        <f t="shared" si="146"/>
        <v>40971.110729166663</v>
      </c>
      <c r="N1823" t="b">
        <v>0</v>
      </c>
      <c r="O1823">
        <v>57</v>
      </c>
      <c r="P1823" t="b">
        <v>1</v>
      </c>
      <c r="Q1823" t="s">
        <v>8276</v>
      </c>
      <c r="R1823">
        <f t="shared" si="142"/>
        <v>135</v>
      </c>
      <c r="S1823">
        <f t="shared" si="143"/>
        <v>59.162280701754383</v>
      </c>
      <c r="T1823" t="s">
        <v>8324</v>
      </c>
      <c r="U1823" t="s">
        <v>8325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8">
        <f t="shared" si="145"/>
        <v>41634.588680555556</v>
      </c>
      <c r="L1824">
        <f t="shared" si="144"/>
        <v>2013</v>
      </c>
      <c r="M1824" s="8">
        <f t="shared" si="146"/>
        <v>41670.584027777775</v>
      </c>
      <c r="N1824" t="b">
        <v>0</v>
      </c>
      <c r="O1824">
        <v>11</v>
      </c>
      <c r="P1824" t="b">
        <v>1</v>
      </c>
      <c r="Q1824" t="s">
        <v>8276</v>
      </c>
      <c r="R1824">
        <f t="shared" si="142"/>
        <v>100</v>
      </c>
      <c r="S1824">
        <f t="shared" si="143"/>
        <v>27.272727272727273</v>
      </c>
      <c r="T1824" t="s">
        <v>8324</v>
      </c>
      <c r="U1824" t="s">
        <v>8325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8">
        <f t="shared" si="145"/>
        <v>41176.47657407407</v>
      </c>
      <c r="L1825">
        <f t="shared" si="144"/>
        <v>2012</v>
      </c>
      <c r="M1825" s="8">
        <f t="shared" si="146"/>
        <v>41206.47657407407</v>
      </c>
      <c r="N1825" t="b">
        <v>0</v>
      </c>
      <c r="O1825">
        <v>33</v>
      </c>
      <c r="P1825" t="b">
        <v>1</v>
      </c>
      <c r="Q1825" t="s">
        <v>8276</v>
      </c>
      <c r="R1825">
        <f t="shared" si="142"/>
        <v>116</v>
      </c>
      <c r="S1825">
        <f t="shared" si="143"/>
        <v>24.575757575757574</v>
      </c>
      <c r="T1825" t="s">
        <v>8324</v>
      </c>
      <c r="U1825" t="s">
        <v>8325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8">
        <f t="shared" si="145"/>
        <v>41626.707951388882</v>
      </c>
      <c r="L1826">
        <f t="shared" si="144"/>
        <v>2013</v>
      </c>
      <c r="M1826" s="8">
        <f t="shared" si="146"/>
        <v>41646.880555555552</v>
      </c>
      <c r="N1826" t="b">
        <v>0</v>
      </c>
      <c r="O1826">
        <v>40</v>
      </c>
      <c r="P1826" t="b">
        <v>1</v>
      </c>
      <c r="Q1826" t="s">
        <v>8276</v>
      </c>
      <c r="R1826">
        <f t="shared" si="142"/>
        <v>100</v>
      </c>
      <c r="S1826">
        <f t="shared" si="143"/>
        <v>75.05</v>
      </c>
      <c r="T1826" t="s">
        <v>8324</v>
      </c>
      <c r="U1826" t="s">
        <v>8325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8">
        <f t="shared" si="145"/>
        <v>41443.626192129625</v>
      </c>
      <c r="L1827">
        <f t="shared" si="144"/>
        <v>2013</v>
      </c>
      <c r="M1827" s="8">
        <f t="shared" si="146"/>
        <v>41466.626192129625</v>
      </c>
      <c r="N1827" t="b">
        <v>0</v>
      </c>
      <c r="O1827">
        <v>50</v>
      </c>
      <c r="P1827" t="b">
        <v>1</v>
      </c>
      <c r="Q1827" t="s">
        <v>8276</v>
      </c>
      <c r="R1827">
        <f t="shared" si="142"/>
        <v>105</v>
      </c>
      <c r="S1827">
        <f t="shared" si="143"/>
        <v>42.02</v>
      </c>
      <c r="T1827" t="s">
        <v>8324</v>
      </c>
      <c r="U1827" t="s">
        <v>8325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8">
        <f t="shared" si="145"/>
        <v>41657.715474537035</v>
      </c>
      <c r="L1828">
        <f t="shared" si="144"/>
        <v>2014</v>
      </c>
      <c r="M1828" s="8">
        <f t="shared" si="146"/>
        <v>41687.715474537035</v>
      </c>
      <c r="N1828" t="b">
        <v>0</v>
      </c>
      <c r="O1828">
        <v>38</v>
      </c>
      <c r="P1828" t="b">
        <v>1</v>
      </c>
      <c r="Q1828" t="s">
        <v>8276</v>
      </c>
      <c r="R1828">
        <f t="shared" si="142"/>
        <v>101</v>
      </c>
      <c r="S1828">
        <f t="shared" si="143"/>
        <v>53.157894736842103</v>
      </c>
      <c r="T1828" t="s">
        <v>8324</v>
      </c>
      <c r="U1828" t="s">
        <v>8325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8">
        <f t="shared" si="145"/>
        <v>40555.117604166662</v>
      </c>
      <c r="L1829">
        <f t="shared" si="144"/>
        <v>2011</v>
      </c>
      <c r="M1829" s="8">
        <f t="shared" si="146"/>
        <v>40605.117604166662</v>
      </c>
      <c r="N1829" t="b">
        <v>0</v>
      </c>
      <c r="O1829">
        <v>96</v>
      </c>
      <c r="P1829" t="b">
        <v>1</v>
      </c>
      <c r="Q1829" t="s">
        <v>8276</v>
      </c>
      <c r="R1829">
        <f t="shared" si="142"/>
        <v>101</v>
      </c>
      <c r="S1829">
        <f t="shared" si="143"/>
        <v>83.885416666666671</v>
      </c>
      <c r="T1829" t="s">
        <v>8324</v>
      </c>
      <c r="U1829" t="s">
        <v>8325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8">
        <f t="shared" si="145"/>
        <v>41736.691319444442</v>
      </c>
      <c r="L1830">
        <f t="shared" si="144"/>
        <v>2014</v>
      </c>
      <c r="M1830" s="8">
        <f t="shared" si="146"/>
        <v>41768.708333333328</v>
      </c>
      <c r="N1830" t="b">
        <v>0</v>
      </c>
      <c r="O1830">
        <v>48</v>
      </c>
      <c r="P1830" t="b">
        <v>1</v>
      </c>
      <c r="Q1830" t="s">
        <v>8276</v>
      </c>
      <c r="R1830">
        <f t="shared" si="142"/>
        <v>100</v>
      </c>
      <c r="S1830">
        <f t="shared" si="143"/>
        <v>417.33333333333331</v>
      </c>
      <c r="T1830" t="s">
        <v>8324</v>
      </c>
      <c r="U1830" t="s">
        <v>8325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8">
        <f t="shared" si="145"/>
        <v>40515.879293981481</v>
      </c>
      <c r="L1831">
        <f t="shared" si="144"/>
        <v>2010</v>
      </c>
      <c r="M1831" s="8">
        <f t="shared" si="146"/>
        <v>40564.708333333328</v>
      </c>
      <c r="N1831" t="b">
        <v>0</v>
      </c>
      <c r="O1831">
        <v>33</v>
      </c>
      <c r="P1831" t="b">
        <v>1</v>
      </c>
      <c r="Q1831" t="s">
        <v>8276</v>
      </c>
      <c r="R1831">
        <f t="shared" si="142"/>
        <v>167</v>
      </c>
      <c r="S1831">
        <f t="shared" si="143"/>
        <v>75.765151515151516</v>
      </c>
      <c r="T1831" t="s">
        <v>8324</v>
      </c>
      <c r="U1831" t="s">
        <v>8325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8">
        <f t="shared" si="145"/>
        <v>41664.475775462961</v>
      </c>
      <c r="L1832">
        <f t="shared" si="144"/>
        <v>2014</v>
      </c>
      <c r="M1832" s="8">
        <f t="shared" si="146"/>
        <v>41694.475775462961</v>
      </c>
      <c r="N1832" t="b">
        <v>0</v>
      </c>
      <c r="O1832">
        <v>226</v>
      </c>
      <c r="P1832" t="b">
        <v>1</v>
      </c>
      <c r="Q1832" t="s">
        <v>8276</v>
      </c>
      <c r="R1832">
        <f t="shared" si="142"/>
        <v>102</v>
      </c>
      <c r="S1832">
        <f t="shared" si="143"/>
        <v>67.389380530973455</v>
      </c>
      <c r="T1832" t="s">
        <v>8324</v>
      </c>
      <c r="U1832" t="s">
        <v>8325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8">
        <f t="shared" si="145"/>
        <v>41026.787766203699</v>
      </c>
      <c r="L1833">
        <f t="shared" si="144"/>
        <v>2012</v>
      </c>
      <c r="M1833" s="8">
        <f t="shared" si="146"/>
        <v>41041.787766203699</v>
      </c>
      <c r="N1833" t="b">
        <v>0</v>
      </c>
      <c r="O1833">
        <v>14</v>
      </c>
      <c r="P1833" t="b">
        <v>1</v>
      </c>
      <c r="Q1833" t="s">
        <v>8276</v>
      </c>
      <c r="R1833">
        <f t="shared" si="142"/>
        <v>103</v>
      </c>
      <c r="S1833">
        <f t="shared" si="143"/>
        <v>73.571428571428569</v>
      </c>
      <c r="T1833" t="s">
        <v>8324</v>
      </c>
      <c r="U1833" t="s">
        <v>8325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8">
        <f t="shared" si="145"/>
        <v>40576.331331018519</v>
      </c>
      <c r="L1834">
        <f t="shared" si="144"/>
        <v>2011</v>
      </c>
      <c r="M1834" s="8">
        <f t="shared" si="146"/>
        <v>40606.331331018519</v>
      </c>
      <c r="N1834" t="b">
        <v>0</v>
      </c>
      <c r="O1834">
        <v>20</v>
      </c>
      <c r="P1834" t="b">
        <v>1</v>
      </c>
      <c r="Q1834" t="s">
        <v>8276</v>
      </c>
      <c r="R1834">
        <f t="shared" si="142"/>
        <v>143</v>
      </c>
      <c r="S1834">
        <f t="shared" si="143"/>
        <v>25</v>
      </c>
      <c r="T1834" t="s">
        <v>8324</v>
      </c>
      <c r="U1834" t="s">
        <v>8325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8">
        <f t="shared" si="145"/>
        <v>41302.835682870369</v>
      </c>
      <c r="L1835">
        <f t="shared" si="144"/>
        <v>2013</v>
      </c>
      <c r="M1835" s="8">
        <f t="shared" si="146"/>
        <v>41335.124305555553</v>
      </c>
      <c r="N1835" t="b">
        <v>0</v>
      </c>
      <c r="O1835">
        <v>25</v>
      </c>
      <c r="P1835" t="b">
        <v>1</v>
      </c>
      <c r="Q1835" t="s">
        <v>8276</v>
      </c>
      <c r="R1835">
        <f t="shared" si="142"/>
        <v>263</v>
      </c>
      <c r="S1835">
        <f t="shared" si="143"/>
        <v>42</v>
      </c>
      <c r="T1835" t="s">
        <v>8324</v>
      </c>
      <c r="U1835" t="s">
        <v>8325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8">
        <f t="shared" si="145"/>
        <v>41988.755729166667</v>
      </c>
      <c r="L1836">
        <f t="shared" si="144"/>
        <v>2014</v>
      </c>
      <c r="M1836" s="8">
        <f t="shared" si="146"/>
        <v>42028.755729166667</v>
      </c>
      <c r="N1836" t="b">
        <v>0</v>
      </c>
      <c r="O1836">
        <v>90</v>
      </c>
      <c r="P1836" t="b">
        <v>1</v>
      </c>
      <c r="Q1836" t="s">
        <v>8276</v>
      </c>
      <c r="R1836">
        <f t="shared" si="142"/>
        <v>118</v>
      </c>
      <c r="S1836">
        <f t="shared" si="143"/>
        <v>131.16666666666666</v>
      </c>
      <c r="T1836" t="s">
        <v>8324</v>
      </c>
      <c r="U1836" t="s">
        <v>8325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8">
        <f t="shared" si="145"/>
        <v>42430.49387731481</v>
      </c>
      <c r="L1837">
        <f t="shared" si="144"/>
        <v>2016</v>
      </c>
      <c r="M1837" s="8">
        <f t="shared" si="146"/>
        <v>42460.452210648145</v>
      </c>
      <c r="N1837" t="b">
        <v>0</v>
      </c>
      <c r="O1837">
        <v>11</v>
      </c>
      <c r="P1837" t="b">
        <v>1</v>
      </c>
      <c r="Q1837" t="s">
        <v>8276</v>
      </c>
      <c r="R1837">
        <f t="shared" si="142"/>
        <v>104</v>
      </c>
      <c r="S1837">
        <f t="shared" si="143"/>
        <v>47.272727272727273</v>
      </c>
      <c r="T1837" t="s">
        <v>8324</v>
      </c>
      <c r="U1837" t="s">
        <v>8325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8">
        <f t="shared" si="145"/>
        <v>41305.601030092592</v>
      </c>
      <c r="L1838">
        <f t="shared" si="144"/>
        <v>2013</v>
      </c>
      <c r="M1838" s="8">
        <f t="shared" si="146"/>
        <v>41322.601030092592</v>
      </c>
      <c r="N1838" t="b">
        <v>0</v>
      </c>
      <c r="O1838">
        <v>55</v>
      </c>
      <c r="P1838" t="b">
        <v>1</v>
      </c>
      <c r="Q1838" t="s">
        <v>8276</v>
      </c>
      <c r="R1838">
        <f t="shared" si="142"/>
        <v>200</v>
      </c>
      <c r="S1838">
        <f t="shared" si="143"/>
        <v>182.12727272727273</v>
      </c>
      <c r="T1838" t="s">
        <v>8324</v>
      </c>
      <c r="U1838" t="s">
        <v>8325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8">
        <f t="shared" si="145"/>
        <v>40925.839525462965</v>
      </c>
      <c r="L1839">
        <f t="shared" si="144"/>
        <v>2012</v>
      </c>
      <c r="M1839" s="8">
        <f t="shared" si="146"/>
        <v>40985.797858796293</v>
      </c>
      <c r="N1839" t="b">
        <v>0</v>
      </c>
      <c r="O1839">
        <v>30</v>
      </c>
      <c r="P1839" t="b">
        <v>1</v>
      </c>
      <c r="Q1839" t="s">
        <v>8276</v>
      </c>
      <c r="R1839">
        <f t="shared" si="142"/>
        <v>307</v>
      </c>
      <c r="S1839">
        <f t="shared" si="143"/>
        <v>61.366666666666667</v>
      </c>
      <c r="T1839" t="s">
        <v>8324</v>
      </c>
      <c r="U1839" t="s">
        <v>8325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8">
        <f t="shared" si="145"/>
        <v>40788.578206018516</v>
      </c>
      <c r="L1840">
        <f t="shared" si="144"/>
        <v>2011</v>
      </c>
      <c r="M1840" s="8">
        <f t="shared" si="146"/>
        <v>40816.916666666664</v>
      </c>
      <c r="N1840" t="b">
        <v>0</v>
      </c>
      <c r="O1840">
        <v>28</v>
      </c>
      <c r="P1840" t="b">
        <v>1</v>
      </c>
      <c r="Q1840" t="s">
        <v>8276</v>
      </c>
      <c r="R1840">
        <f t="shared" si="142"/>
        <v>100</v>
      </c>
      <c r="S1840">
        <f t="shared" si="143"/>
        <v>35.767499999999998</v>
      </c>
      <c r="T1840" t="s">
        <v>8324</v>
      </c>
      <c r="U1840" t="s">
        <v>8325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8">
        <f t="shared" si="145"/>
        <v>42614.513680555552</v>
      </c>
      <c r="L1841">
        <f t="shared" si="144"/>
        <v>2016</v>
      </c>
      <c r="M1841" s="8">
        <f t="shared" si="146"/>
        <v>42644.513680555552</v>
      </c>
      <c r="N1841" t="b">
        <v>0</v>
      </c>
      <c r="O1841">
        <v>45</v>
      </c>
      <c r="P1841" t="b">
        <v>1</v>
      </c>
      <c r="Q1841" t="s">
        <v>8276</v>
      </c>
      <c r="R1841">
        <f t="shared" si="142"/>
        <v>205</v>
      </c>
      <c r="S1841">
        <f t="shared" si="143"/>
        <v>45.62222222222222</v>
      </c>
      <c r="T1841" t="s">
        <v>8324</v>
      </c>
      <c r="U1841" t="s">
        <v>8325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8">
        <f t="shared" si="145"/>
        <v>41381.88784722222</v>
      </c>
      <c r="L1842">
        <f t="shared" si="144"/>
        <v>2013</v>
      </c>
      <c r="M1842" s="8">
        <f t="shared" si="146"/>
        <v>41400.999305555553</v>
      </c>
      <c r="N1842" t="b">
        <v>0</v>
      </c>
      <c r="O1842">
        <v>13</v>
      </c>
      <c r="P1842" t="b">
        <v>1</v>
      </c>
      <c r="Q1842" t="s">
        <v>8276</v>
      </c>
      <c r="R1842">
        <f t="shared" si="142"/>
        <v>109</v>
      </c>
      <c r="S1842">
        <f t="shared" si="143"/>
        <v>75.384615384615387</v>
      </c>
      <c r="T1842" t="s">
        <v>8324</v>
      </c>
      <c r="U1842" t="s">
        <v>8325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8">
        <f t="shared" si="145"/>
        <v>41745.637094907404</v>
      </c>
      <c r="L1843">
        <f t="shared" si="144"/>
        <v>2014</v>
      </c>
      <c r="M1843" s="8">
        <f t="shared" si="146"/>
        <v>41778.999305555553</v>
      </c>
      <c r="N1843" t="b">
        <v>0</v>
      </c>
      <c r="O1843">
        <v>40</v>
      </c>
      <c r="P1843" t="b">
        <v>1</v>
      </c>
      <c r="Q1843" t="s">
        <v>8276</v>
      </c>
      <c r="R1843">
        <f t="shared" si="142"/>
        <v>102</v>
      </c>
      <c r="S1843">
        <f t="shared" si="143"/>
        <v>50.875</v>
      </c>
      <c r="T1843" t="s">
        <v>8324</v>
      </c>
      <c r="U1843" t="s">
        <v>8325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8">
        <f t="shared" si="145"/>
        <v>42031.423391203702</v>
      </c>
      <c r="L1844">
        <f t="shared" si="144"/>
        <v>2015</v>
      </c>
      <c r="M1844" s="8">
        <f t="shared" si="146"/>
        <v>42065.040972222218</v>
      </c>
      <c r="N1844" t="b">
        <v>0</v>
      </c>
      <c r="O1844">
        <v>21</v>
      </c>
      <c r="P1844" t="b">
        <v>1</v>
      </c>
      <c r="Q1844" t="s">
        <v>8276</v>
      </c>
      <c r="R1844">
        <f t="shared" si="142"/>
        <v>125</v>
      </c>
      <c r="S1844">
        <f t="shared" si="143"/>
        <v>119.28571428571429</v>
      </c>
      <c r="T1844" t="s">
        <v>8324</v>
      </c>
      <c r="U1844" t="s">
        <v>8325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8">
        <f t="shared" si="145"/>
        <v>40564.786504629628</v>
      </c>
      <c r="L1845">
        <f t="shared" si="144"/>
        <v>2011</v>
      </c>
      <c r="M1845" s="8">
        <f t="shared" si="146"/>
        <v>40594.786504629628</v>
      </c>
      <c r="N1845" t="b">
        <v>0</v>
      </c>
      <c r="O1845">
        <v>134</v>
      </c>
      <c r="P1845" t="b">
        <v>1</v>
      </c>
      <c r="Q1845" t="s">
        <v>8276</v>
      </c>
      <c r="R1845">
        <f t="shared" si="142"/>
        <v>124</v>
      </c>
      <c r="S1845">
        <f t="shared" si="143"/>
        <v>92.541865671641801</v>
      </c>
      <c r="T1845" t="s">
        <v>8324</v>
      </c>
      <c r="U1845" t="s">
        <v>8325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8">
        <f t="shared" si="145"/>
        <v>40666.765208333331</v>
      </c>
      <c r="L1846">
        <f t="shared" si="144"/>
        <v>2011</v>
      </c>
      <c r="M1846" s="8">
        <f t="shared" si="146"/>
        <v>40704.916666666664</v>
      </c>
      <c r="N1846" t="b">
        <v>0</v>
      </c>
      <c r="O1846">
        <v>20</v>
      </c>
      <c r="P1846" t="b">
        <v>1</v>
      </c>
      <c r="Q1846" t="s">
        <v>8276</v>
      </c>
      <c r="R1846">
        <f t="shared" si="142"/>
        <v>101</v>
      </c>
      <c r="S1846">
        <f t="shared" si="143"/>
        <v>76.05</v>
      </c>
      <c r="T1846" t="s">
        <v>8324</v>
      </c>
      <c r="U1846" t="s">
        <v>8325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8">
        <f t="shared" si="145"/>
        <v>42523.124976851854</v>
      </c>
      <c r="L1847">
        <f t="shared" si="144"/>
        <v>2016</v>
      </c>
      <c r="M1847" s="8">
        <f t="shared" si="146"/>
        <v>42537.996527777774</v>
      </c>
      <c r="N1847" t="b">
        <v>0</v>
      </c>
      <c r="O1847">
        <v>19</v>
      </c>
      <c r="P1847" t="b">
        <v>1</v>
      </c>
      <c r="Q1847" t="s">
        <v>8276</v>
      </c>
      <c r="R1847">
        <f t="shared" si="142"/>
        <v>100</v>
      </c>
      <c r="S1847">
        <f t="shared" si="143"/>
        <v>52.631578947368418</v>
      </c>
      <c r="T1847" t="s">
        <v>8324</v>
      </c>
      <c r="U1847" t="s">
        <v>8325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8">
        <f t="shared" si="145"/>
        <v>41228.441863425927</v>
      </c>
      <c r="L1848">
        <f t="shared" si="144"/>
        <v>2012</v>
      </c>
      <c r="M1848" s="8">
        <f t="shared" si="146"/>
        <v>41258.441863425927</v>
      </c>
      <c r="N1848" t="b">
        <v>0</v>
      </c>
      <c r="O1848">
        <v>209</v>
      </c>
      <c r="P1848" t="b">
        <v>1</v>
      </c>
      <c r="Q1848" t="s">
        <v>8276</v>
      </c>
      <c r="R1848">
        <f t="shared" si="142"/>
        <v>138</v>
      </c>
      <c r="S1848">
        <f t="shared" si="143"/>
        <v>98.990430622009569</v>
      </c>
      <c r="T1848" t="s">
        <v>8324</v>
      </c>
      <c r="U1848" t="s">
        <v>8325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8">
        <f t="shared" si="145"/>
        <v>42094.028148148143</v>
      </c>
      <c r="L1849">
        <f t="shared" si="144"/>
        <v>2015</v>
      </c>
      <c r="M1849" s="8">
        <f t="shared" si="146"/>
        <v>42115.028148148143</v>
      </c>
      <c r="N1849" t="b">
        <v>0</v>
      </c>
      <c r="O1849">
        <v>38</v>
      </c>
      <c r="P1849" t="b">
        <v>1</v>
      </c>
      <c r="Q1849" t="s">
        <v>8276</v>
      </c>
      <c r="R1849">
        <f t="shared" si="142"/>
        <v>121</v>
      </c>
      <c r="S1849">
        <f t="shared" si="143"/>
        <v>79.526315789473685</v>
      </c>
      <c r="T1849" t="s">
        <v>8324</v>
      </c>
      <c r="U1849" t="s">
        <v>8325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8">
        <f t="shared" si="145"/>
        <v>40691.579722222217</v>
      </c>
      <c r="L1850">
        <f t="shared" si="144"/>
        <v>2011</v>
      </c>
      <c r="M1850" s="8">
        <f t="shared" si="146"/>
        <v>40755.082638888889</v>
      </c>
      <c r="N1850" t="b">
        <v>0</v>
      </c>
      <c r="O1850">
        <v>24</v>
      </c>
      <c r="P1850" t="b">
        <v>1</v>
      </c>
      <c r="Q1850" t="s">
        <v>8276</v>
      </c>
      <c r="R1850">
        <f t="shared" si="142"/>
        <v>107</v>
      </c>
      <c r="S1850">
        <f t="shared" si="143"/>
        <v>134.20833333333334</v>
      </c>
      <c r="T1850" t="s">
        <v>8324</v>
      </c>
      <c r="U1850" t="s">
        <v>8325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8">
        <f t="shared" si="145"/>
        <v>41169.637256944443</v>
      </c>
      <c r="L1851">
        <f t="shared" si="144"/>
        <v>2012</v>
      </c>
      <c r="M1851" s="8">
        <f t="shared" si="146"/>
        <v>41199.637256944443</v>
      </c>
      <c r="N1851" t="b">
        <v>0</v>
      </c>
      <c r="O1851">
        <v>8</v>
      </c>
      <c r="P1851" t="b">
        <v>1</v>
      </c>
      <c r="Q1851" t="s">
        <v>8276</v>
      </c>
      <c r="R1851">
        <f t="shared" si="142"/>
        <v>100</v>
      </c>
      <c r="S1851">
        <f t="shared" si="143"/>
        <v>37.625</v>
      </c>
      <c r="T1851" t="s">
        <v>8324</v>
      </c>
      <c r="U1851" t="s">
        <v>8325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8">
        <f t="shared" si="145"/>
        <v>41800.751157407409</v>
      </c>
      <c r="L1852">
        <f t="shared" si="144"/>
        <v>2014</v>
      </c>
      <c r="M1852" s="8">
        <f t="shared" si="146"/>
        <v>41830.751157407409</v>
      </c>
      <c r="N1852" t="b">
        <v>0</v>
      </c>
      <c r="O1852">
        <v>179</v>
      </c>
      <c r="P1852" t="b">
        <v>1</v>
      </c>
      <c r="Q1852" t="s">
        <v>8276</v>
      </c>
      <c r="R1852">
        <f t="shared" si="142"/>
        <v>102</v>
      </c>
      <c r="S1852">
        <f t="shared" si="143"/>
        <v>51.044692737430168</v>
      </c>
      <c r="T1852" t="s">
        <v>8324</v>
      </c>
      <c r="U1852" t="s">
        <v>8325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8">
        <f t="shared" si="145"/>
        <v>41827.69835648148</v>
      </c>
      <c r="L1853">
        <f t="shared" si="144"/>
        <v>2014</v>
      </c>
      <c r="M1853" s="8">
        <f t="shared" si="146"/>
        <v>41847.833333333328</v>
      </c>
      <c r="N1853" t="b">
        <v>0</v>
      </c>
      <c r="O1853">
        <v>26</v>
      </c>
      <c r="P1853" t="b">
        <v>1</v>
      </c>
      <c r="Q1853" t="s">
        <v>8276</v>
      </c>
      <c r="R1853">
        <f t="shared" si="142"/>
        <v>100</v>
      </c>
      <c r="S1853">
        <f t="shared" si="143"/>
        <v>50.03846153846154</v>
      </c>
      <c r="T1853" t="s">
        <v>8324</v>
      </c>
      <c r="U1853" t="s">
        <v>8325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8">
        <f t="shared" si="145"/>
        <v>42081.563101851854</v>
      </c>
      <c r="L1854">
        <f t="shared" si="144"/>
        <v>2015</v>
      </c>
      <c r="M1854" s="8">
        <f t="shared" si="146"/>
        <v>42118.791666666664</v>
      </c>
      <c r="N1854" t="b">
        <v>0</v>
      </c>
      <c r="O1854">
        <v>131</v>
      </c>
      <c r="P1854" t="b">
        <v>1</v>
      </c>
      <c r="Q1854" t="s">
        <v>8276</v>
      </c>
      <c r="R1854">
        <f t="shared" si="142"/>
        <v>117</v>
      </c>
      <c r="S1854">
        <f t="shared" si="143"/>
        <v>133.93129770992365</v>
      </c>
      <c r="T1854" t="s">
        <v>8324</v>
      </c>
      <c r="U1854" t="s">
        <v>8325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8">
        <f t="shared" si="145"/>
        <v>41176.852048611108</v>
      </c>
      <c r="L1855">
        <f t="shared" si="144"/>
        <v>2012</v>
      </c>
      <c r="M1855" s="8">
        <f t="shared" si="146"/>
        <v>41226.893715277773</v>
      </c>
      <c r="N1855" t="b">
        <v>0</v>
      </c>
      <c r="O1855">
        <v>14</v>
      </c>
      <c r="P1855" t="b">
        <v>1</v>
      </c>
      <c r="Q1855" t="s">
        <v>8276</v>
      </c>
      <c r="R1855">
        <f t="shared" si="142"/>
        <v>102</v>
      </c>
      <c r="S1855">
        <f t="shared" si="143"/>
        <v>58.214285714285715</v>
      </c>
      <c r="T1855" t="s">
        <v>8324</v>
      </c>
      <c r="U1855" t="s">
        <v>8325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8">
        <f t="shared" si="145"/>
        <v>41387.812928240739</v>
      </c>
      <c r="L1856">
        <f t="shared" si="144"/>
        <v>2013</v>
      </c>
      <c r="M1856" s="8">
        <f t="shared" si="146"/>
        <v>41417.812928240739</v>
      </c>
      <c r="N1856" t="b">
        <v>0</v>
      </c>
      <c r="O1856">
        <v>174</v>
      </c>
      <c r="P1856" t="b">
        <v>1</v>
      </c>
      <c r="Q1856" t="s">
        <v>8276</v>
      </c>
      <c r="R1856">
        <f t="shared" si="142"/>
        <v>102</v>
      </c>
      <c r="S1856">
        <f t="shared" si="143"/>
        <v>88.037643678160919</v>
      </c>
      <c r="T1856" t="s">
        <v>8324</v>
      </c>
      <c r="U1856" t="s">
        <v>8325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8">
        <f t="shared" si="145"/>
        <v>41600.330324074072</v>
      </c>
      <c r="L1857">
        <f t="shared" si="144"/>
        <v>2013</v>
      </c>
      <c r="M1857" s="8">
        <f t="shared" si="146"/>
        <v>41645.330324074072</v>
      </c>
      <c r="N1857" t="b">
        <v>0</v>
      </c>
      <c r="O1857">
        <v>191</v>
      </c>
      <c r="P1857" t="b">
        <v>1</v>
      </c>
      <c r="Q1857" t="s">
        <v>8276</v>
      </c>
      <c r="R1857">
        <f t="shared" si="142"/>
        <v>154</v>
      </c>
      <c r="S1857">
        <f t="shared" si="143"/>
        <v>70.576753926701571</v>
      </c>
      <c r="T1857" t="s">
        <v>8324</v>
      </c>
      <c r="U1857" t="s">
        <v>8325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8">
        <f t="shared" si="145"/>
        <v>41817.64666666666</v>
      </c>
      <c r="L1858">
        <f t="shared" si="144"/>
        <v>2014</v>
      </c>
      <c r="M1858" s="8">
        <f t="shared" si="146"/>
        <v>41838.64666666666</v>
      </c>
      <c r="N1858" t="b">
        <v>0</v>
      </c>
      <c r="O1858">
        <v>38</v>
      </c>
      <c r="P1858" t="b">
        <v>1</v>
      </c>
      <c r="Q1858" t="s">
        <v>8276</v>
      </c>
      <c r="R1858">
        <f t="shared" ref="R1858:R1921" si="147">ROUND(E1858/D1858*100,0)</f>
        <v>101</v>
      </c>
      <c r="S1858">
        <f t="shared" ref="S1858:S1921" si="148">E1858/O1858</f>
        <v>53.289473684210527</v>
      </c>
      <c r="T1858" t="s">
        <v>8324</v>
      </c>
      <c r="U1858" t="s">
        <v>8325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8">
        <f t="shared" si="145"/>
        <v>41864.560335648144</v>
      </c>
      <c r="L1859">
        <f t="shared" ref="L1859:L1922" si="149">YEAR(K1859)</f>
        <v>2014</v>
      </c>
      <c r="M1859" s="8">
        <f t="shared" si="146"/>
        <v>41894.560335648144</v>
      </c>
      <c r="N1859" t="b">
        <v>0</v>
      </c>
      <c r="O1859">
        <v>22</v>
      </c>
      <c r="P1859" t="b">
        <v>1</v>
      </c>
      <c r="Q1859" t="s">
        <v>8276</v>
      </c>
      <c r="R1859">
        <f t="shared" si="147"/>
        <v>100</v>
      </c>
      <c r="S1859">
        <f t="shared" si="148"/>
        <v>136.36363636363637</v>
      </c>
      <c r="T1859" t="s">
        <v>8324</v>
      </c>
      <c r="U1859" t="s">
        <v>8325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8">
        <f t="shared" si="145"/>
        <v>40832.9921412037</v>
      </c>
      <c r="L1860">
        <f t="shared" si="149"/>
        <v>2011</v>
      </c>
      <c r="M1860" s="8">
        <f t="shared" si="146"/>
        <v>40893.033807870372</v>
      </c>
      <c r="N1860" t="b">
        <v>0</v>
      </c>
      <c r="O1860">
        <v>149</v>
      </c>
      <c r="P1860" t="b">
        <v>1</v>
      </c>
      <c r="Q1860" t="s">
        <v>8276</v>
      </c>
      <c r="R1860">
        <f t="shared" si="147"/>
        <v>109</v>
      </c>
      <c r="S1860">
        <f t="shared" si="148"/>
        <v>40.547315436241611</v>
      </c>
      <c r="T1860" t="s">
        <v>8324</v>
      </c>
      <c r="U1860" t="s">
        <v>8325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8">
        <f t="shared" si="145"/>
        <v>40778.561678240738</v>
      </c>
      <c r="L1861">
        <f t="shared" si="149"/>
        <v>2011</v>
      </c>
      <c r="M1861" s="8">
        <f t="shared" si="146"/>
        <v>40808.561678240738</v>
      </c>
      <c r="N1861" t="b">
        <v>0</v>
      </c>
      <c r="O1861">
        <v>56</v>
      </c>
      <c r="P1861" t="b">
        <v>1</v>
      </c>
      <c r="Q1861" t="s">
        <v>8276</v>
      </c>
      <c r="R1861">
        <f t="shared" si="147"/>
        <v>132</v>
      </c>
      <c r="S1861">
        <f t="shared" si="148"/>
        <v>70.625</v>
      </c>
      <c r="T1861" t="s">
        <v>8324</v>
      </c>
      <c r="U1861" t="s">
        <v>8325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8">
        <f t="shared" si="145"/>
        <v>41655.500972222224</v>
      </c>
      <c r="L1862">
        <f t="shared" si="149"/>
        <v>2014</v>
      </c>
      <c r="M1862" s="8">
        <f t="shared" si="146"/>
        <v>41676.500972222224</v>
      </c>
      <c r="N1862" t="b">
        <v>0</v>
      </c>
      <c r="O1862">
        <v>19</v>
      </c>
      <c r="P1862" t="b">
        <v>1</v>
      </c>
      <c r="Q1862" t="s">
        <v>8276</v>
      </c>
      <c r="R1862">
        <f t="shared" si="147"/>
        <v>133</v>
      </c>
      <c r="S1862">
        <f t="shared" si="148"/>
        <v>52.684210526315788</v>
      </c>
      <c r="T1862" t="s">
        <v>8324</v>
      </c>
      <c r="U1862" t="s">
        <v>8325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8">
        <f t="shared" si="145"/>
        <v>42000.091909722221</v>
      </c>
      <c r="L1863">
        <f t="shared" si="149"/>
        <v>2014</v>
      </c>
      <c r="M1863" s="8">
        <f t="shared" si="146"/>
        <v>42030.091909722221</v>
      </c>
      <c r="N1863" t="b">
        <v>0</v>
      </c>
      <c r="O1863">
        <v>0</v>
      </c>
      <c r="P1863" t="b">
        <v>0</v>
      </c>
      <c r="Q1863" t="s">
        <v>8283</v>
      </c>
      <c r="R1863">
        <f t="shared" si="147"/>
        <v>0</v>
      </c>
      <c r="S1863" t="e">
        <f t="shared" si="148"/>
        <v>#DIV/0!</v>
      </c>
      <c r="T1863" t="s">
        <v>8332</v>
      </c>
      <c r="U1863" t="s">
        <v>8334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8">
        <f t="shared" si="145"/>
        <v>42755.284421296295</v>
      </c>
      <c r="L1864">
        <f t="shared" si="149"/>
        <v>2017</v>
      </c>
      <c r="M1864" s="8">
        <f t="shared" si="146"/>
        <v>42802.104166666664</v>
      </c>
      <c r="N1864" t="b">
        <v>0</v>
      </c>
      <c r="O1864">
        <v>16</v>
      </c>
      <c r="P1864" t="b">
        <v>0</v>
      </c>
      <c r="Q1864" t="s">
        <v>8283</v>
      </c>
      <c r="R1864">
        <f t="shared" si="147"/>
        <v>8</v>
      </c>
      <c r="S1864">
        <f t="shared" si="148"/>
        <v>90.9375</v>
      </c>
      <c r="T1864" t="s">
        <v>8332</v>
      </c>
      <c r="U1864" t="s">
        <v>8334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8">
        <f t="shared" si="145"/>
        <v>41772.588946759257</v>
      </c>
      <c r="L1865">
        <f t="shared" si="149"/>
        <v>2014</v>
      </c>
      <c r="M1865" s="8">
        <f t="shared" si="146"/>
        <v>41802.588946759257</v>
      </c>
      <c r="N1865" t="b">
        <v>0</v>
      </c>
      <c r="O1865">
        <v>2</v>
      </c>
      <c r="P1865" t="b">
        <v>0</v>
      </c>
      <c r="Q1865" t="s">
        <v>8283</v>
      </c>
      <c r="R1865">
        <f t="shared" si="147"/>
        <v>0</v>
      </c>
      <c r="S1865">
        <f t="shared" si="148"/>
        <v>5</v>
      </c>
      <c r="T1865" t="s">
        <v>8332</v>
      </c>
      <c r="U1865" t="s">
        <v>8334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8">
        <f t="shared" si="145"/>
        <v>41733.508101851847</v>
      </c>
      <c r="L1866">
        <f t="shared" si="149"/>
        <v>2014</v>
      </c>
      <c r="M1866" s="8">
        <f t="shared" si="146"/>
        <v>41763.508101851847</v>
      </c>
      <c r="N1866" t="b">
        <v>0</v>
      </c>
      <c r="O1866">
        <v>48</v>
      </c>
      <c r="P1866" t="b">
        <v>0</v>
      </c>
      <c r="Q1866" t="s">
        <v>8283</v>
      </c>
      <c r="R1866">
        <f t="shared" si="147"/>
        <v>43</v>
      </c>
      <c r="S1866">
        <f t="shared" si="148"/>
        <v>58.083333333333336</v>
      </c>
      <c r="T1866" t="s">
        <v>8332</v>
      </c>
      <c r="U1866" t="s">
        <v>8334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8">
        <f t="shared" si="145"/>
        <v>42645.159108796295</v>
      </c>
      <c r="L1867">
        <f t="shared" si="149"/>
        <v>2016</v>
      </c>
      <c r="M1867" s="8">
        <f t="shared" si="146"/>
        <v>42680.200775462959</v>
      </c>
      <c r="N1867" t="b">
        <v>0</v>
      </c>
      <c r="O1867">
        <v>2</v>
      </c>
      <c r="P1867" t="b">
        <v>0</v>
      </c>
      <c r="Q1867" t="s">
        <v>8283</v>
      </c>
      <c r="R1867">
        <f t="shared" si="147"/>
        <v>0</v>
      </c>
      <c r="S1867">
        <f t="shared" si="148"/>
        <v>2</v>
      </c>
      <c r="T1867" t="s">
        <v>8332</v>
      </c>
      <c r="U1867" t="s">
        <v>8334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8">
        <f t="shared" ref="K1868:K1931" si="150">(J1868/86400)+25569+(-5/24)</f>
        <v>42742.038159722222</v>
      </c>
      <c r="L1868">
        <f t="shared" si="149"/>
        <v>2017</v>
      </c>
      <c r="M1868" s="8">
        <f t="shared" si="146"/>
        <v>42794.958333333336</v>
      </c>
      <c r="N1868" t="b">
        <v>0</v>
      </c>
      <c r="O1868">
        <v>2</v>
      </c>
      <c r="P1868" t="b">
        <v>0</v>
      </c>
      <c r="Q1868" t="s">
        <v>8283</v>
      </c>
      <c r="R1868">
        <f t="shared" si="147"/>
        <v>1</v>
      </c>
      <c r="S1868">
        <f t="shared" si="148"/>
        <v>62.5</v>
      </c>
      <c r="T1868" t="s">
        <v>8332</v>
      </c>
      <c r="U1868" t="s">
        <v>8334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8">
        <f t="shared" si="150"/>
        <v>42649.716574074067</v>
      </c>
      <c r="L1869">
        <f t="shared" si="149"/>
        <v>2016</v>
      </c>
      <c r="M1869" s="8">
        <f t="shared" ref="M1869:M1932" si="151">(I1869/86400)+25569+(-5/24)</f>
        <v>42679.716574074067</v>
      </c>
      <c r="N1869" t="b">
        <v>0</v>
      </c>
      <c r="O1869">
        <v>1</v>
      </c>
      <c r="P1869" t="b">
        <v>0</v>
      </c>
      <c r="Q1869" t="s">
        <v>8283</v>
      </c>
      <c r="R1869">
        <f t="shared" si="147"/>
        <v>0</v>
      </c>
      <c r="S1869">
        <f t="shared" si="148"/>
        <v>10</v>
      </c>
      <c r="T1869" t="s">
        <v>8332</v>
      </c>
      <c r="U1869" t="s">
        <v>8334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8">
        <f t="shared" si="150"/>
        <v>42328.570891203701</v>
      </c>
      <c r="L1870">
        <f t="shared" si="149"/>
        <v>2015</v>
      </c>
      <c r="M1870" s="8">
        <f t="shared" si="151"/>
        <v>42353.124305555553</v>
      </c>
      <c r="N1870" t="b">
        <v>0</v>
      </c>
      <c r="O1870">
        <v>17</v>
      </c>
      <c r="P1870" t="b">
        <v>0</v>
      </c>
      <c r="Q1870" t="s">
        <v>8283</v>
      </c>
      <c r="R1870">
        <f t="shared" si="147"/>
        <v>5</v>
      </c>
      <c r="S1870">
        <f t="shared" si="148"/>
        <v>71.588235294117652</v>
      </c>
      <c r="T1870" t="s">
        <v>8332</v>
      </c>
      <c r="U1870" t="s">
        <v>8334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8">
        <f t="shared" si="150"/>
        <v>42708.794548611106</v>
      </c>
      <c r="L1871">
        <f t="shared" si="149"/>
        <v>2016</v>
      </c>
      <c r="M1871" s="8">
        <f t="shared" si="151"/>
        <v>42738.794548611106</v>
      </c>
      <c r="N1871" t="b">
        <v>0</v>
      </c>
      <c r="O1871">
        <v>0</v>
      </c>
      <c r="P1871" t="b">
        <v>0</v>
      </c>
      <c r="Q1871" t="s">
        <v>8283</v>
      </c>
      <c r="R1871">
        <f t="shared" si="147"/>
        <v>0</v>
      </c>
      <c r="S1871" t="e">
        <f t="shared" si="148"/>
        <v>#DIV/0!</v>
      </c>
      <c r="T1871" t="s">
        <v>8332</v>
      </c>
      <c r="U1871" t="s">
        <v>8334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8">
        <f t="shared" si="150"/>
        <v>42371.14739583333</v>
      </c>
      <c r="L1872">
        <f t="shared" si="149"/>
        <v>2016</v>
      </c>
      <c r="M1872" s="8">
        <f t="shared" si="151"/>
        <v>42399.970138888886</v>
      </c>
      <c r="N1872" t="b">
        <v>0</v>
      </c>
      <c r="O1872">
        <v>11</v>
      </c>
      <c r="P1872" t="b">
        <v>0</v>
      </c>
      <c r="Q1872" t="s">
        <v>8283</v>
      </c>
      <c r="R1872">
        <f t="shared" si="147"/>
        <v>10</v>
      </c>
      <c r="S1872">
        <f t="shared" si="148"/>
        <v>32.81818181818182</v>
      </c>
      <c r="T1872" t="s">
        <v>8332</v>
      </c>
      <c r="U1872" t="s">
        <v>8334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8">
        <f t="shared" si="150"/>
        <v>41923.575243055551</v>
      </c>
      <c r="L1873">
        <f t="shared" si="149"/>
        <v>2014</v>
      </c>
      <c r="M1873" s="8">
        <f t="shared" si="151"/>
        <v>41963.616909722223</v>
      </c>
      <c r="N1873" t="b">
        <v>0</v>
      </c>
      <c r="O1873">
        <v>95</v>
      </c>
      <c r="P1873" t="b">
        <v>0</v>
      </c>
      <c r="Q1873" t="s">
        <v>8283</v>
      </c>
      <c r="R1873">
        <f t="shared" si="147"/>
        <v>72</v>
      </c>
      <c r="S1873">
        <f t="shared" si="148"/>
        <v>49.11578947368421</v>
      </c>
      <c r="T1873" t="s">
        <v>8332</v>
      </c>
      <c r="U1873" t="s">
        <v>8334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8">
        <f t="shared" si="150"/>
        <v>42154.921319444438</v>
      </c>
      <c r="L1874">
        <f t="shared" si="149"/>
        <v>2015</v>
      </c>
      <c r="M1874" s="8">
        <f t="shared" si="151"/>
        <v>42184.921319444438</v>
      </c>
      <c r="N1874" t="b">
        <v>0</v>
      </c>
      <c r="O1874">
        <v>13</v>
      </c>
      <c r="P1874" t="b">
        <v>0</v>
      </c>
      <c r="Q1874" t="s">
        <v>8283</v>
      </c>
      <c r="R1874">
        <f t="shared" si="147"/>
        <v>1</v>
      </c>
      <c r="S1874">
        <f t="shared" si="148"/>
        <v>16.307692307692307</v>
      </c>
      <c r="T1874" t="s">
        <v>8332</v>
      </c>
      <c r="U1874" t="s">
        <v>8334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8">
        <f t="shared" si="150"/>
        <v>42164.407523148147</v>
      </c>
      <c r="L1875">
        <f t="shared" si="149"/>
        <v>2015</v>
      </c>
      <c r="M1875" s="8">
        <f t="shared" si="151"/>
        <v>42193.489583333336</v>
      </c>
      <c r="N1875" t="b">
        <v>0</v>
      </c>
      <c r="O1875">
        <v>2</v>
      </c>
      <c r="P1875" t="b">
        <v>0</v>
      </c>
      <c r="Q1875" t="s">
        <v>8283</v>
      </c>
      <c r="R1875">
        <f t="shared" si="147"/>
        <v>0</v>
      </c>
      <c r="S1875">
        <f t="shared" si="148"/>
        <v>18</v>
      </c>
      <c r="T1875" t="s">
        <v>8332</v>
      </c>
      <c r="U1875" t="s">
        <v>8334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8">
        <f t="shared" si="150"/>
        <v>42529.760798611103</v>
      </c>
      <c r="L1876">
        <f t="shared" si="149"/>
        <v>2016</v>
      </c>
      <c r="M1876" s="8">
        <f t="shared" si="151"/>
        <v>42549.760798611103</v>
      </c>
      <c r="N1876" t="b">
        <v>0</v>
      </c>
      <c r="O1876">
        <v>2</v>
      </c>
      <c r="P1876" t="b">
        <v>0</v>
      </c>
      <c r="Q1876" t="s">
        <v>8283</v>
      </c>
      <c r="R1876">
        <f t="shared" si="147"/>
        <v>0</v>
      </c>
      <c r="S1876">
        <f t="shared" si="148"/>
        <v>13</v>
      </c>
      <c r="T1876" t="s">
        <v>8332</v>
      </c>
      <c r="U1876" t="s">
        <v>8334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8">
        <f t="shared" si="150"/>
        <v>42528.691064814811</v>
      </c>
      <c r="L1877">
        <f t="shared" si="149"/>
        <v>2016</v>
      </c>
      <c r="M1877" s="8">
        <f t="shared" si="151"/>
        <v>42588.691064814811</v>
      </c>
      <c r="N1877" t="b">
        <v>0</v>
      </c>
      <c r="O1877">
        <v>3</v>
      </c>
      <c r="P1877" t="b">
        <v>0</v>
      </c>
      <c r="Q1877" t="s">
        <v>8283</v>
      </c>
      <c r="R1877">
        <f t="shared" si="147"/>
        <v>1</v>
      </c>
      <c r="S1877">
        <f t="shared" si="148"/>
        <v>17</v>
      </c>
      <c r="T1877" t="s">
        <v>8332</v>
      </c>
      <c r="U1877" t="s">
        <v>8334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8">
        <f t="shared" si="150"/>
        <v>41776.07644675926</v>
      </c>
      <c r="L1878">
        <f t="shared" si="149"/>
        <v>2014</v>
      </c>
      <c r="M1878" s="8">
        <f t="shared" si="151"/>
        <v>41806.07644675926</v>
      </c>
      <c r="N1878" t="b">
        <v>0</v>
      </c>
      <c r="O1878">
        <v>0</v>
      </c>
      <c r="P1878" t="b">
        <v>0</v>
      </c>
      <c r="Q1878" t="s">
        <v>8283</v>
      </c>
      <c r="R1878">
        <f t="shared" si="147"/>
        <v>0</v>
      </c>
      <c r="S1878" t="e">
        <f t="shared" si="148"/>
        <v>#DIV/0!</v>
      </c>
      <c r="T1878" t="s">
        <v>8332</v>
      </c>
      <c r="U1878" t="s">
        <v>8334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8">
        <f t="shared" si="150"/>
        <v>42034.820891203701</v>
      </c>
      <c r="L1879">
        <f t="shared" si="149"/>
        <v>2015</v>
      </c>
      <c r="M1879" s="8">
        <f t="shared" si="151"/>
        <v>42063.820891203701</v>
      </c>
      <c r="N1879" t="b">
        <v>0</v>
      </c>
      <c r="O1879">
        <v>0</v>
      </c>
      <c r="P1879" t="b">
        <v>0</v>
      </c>
      <c r="Q1879" t="s">
        <v>8283</v>
      </c>
      <c r="R1879">
        <f t="shared" si="147"/>
        <v>0</v>
      </c>
      <c r="S1879" t="e">
        <f t="shared" si="148"/>
        <v>#DIV/0!</v>
      </c>
      <c r="T1879" t="s">
        <v>8332</v>
      </c>
      <c r="U1879" t="s">
        <v>8334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8">
        <f t="shared" si="150"/>
        <v>41772.800405092588</v>
      </c>
      <c r="L1880">
        <f t="shared" si="149"/>
        <v>2014</v>
      </c>
      <c r="M1880" s="8">
        <f t="shared" si="151"/>
        <v>41802.800405092588</v>
      </c>
      <c r="N1880" t="b">
        <v>0</v>
      </c>
      <c r="O1880">
        <v>0</v>
      </c>
      <c r="P1880" t="b">
        <v>0</v>
      </c>
      <c r="Q1880" t="s">
        <v>8283</v>
      </c>
      <c r="R1880">
        <f t="shared" si="147"/>
        <v>0</v>
      </c>
      <c r="S1880" t="e">
        <f t="shared" si="148"/>
        <v>#DIV/0!</v>
      </c>
      <c r="T1880" t="s">
        <v>8332</v>
      </c>
      <c r="U1880" t="s">
        <v>8334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8">
        <f t="shared" si="150"/>
        <v>42413.441307870373</v>
      </c>
      <c r="L1881">
        <f t="shared" si="149"/>
        <v>2016</v>
      </c>
      <c r="M1881" s="8">
        <f t="shared" si="151"/>
        <v>42443.399641203701</v>
      </c>
      <c r="N1881" t="b">
        <v>0</v>
      </c>
      <c r="O1881">
        <v>2</v>
      </c>
      <c r="P1881" t="b">
        <v>0</v>
      </c>
      <c r="Q1881" t="s">
        <v>8283</v>
      </c>
      <c r="R1881">
        <f t="shared" si="147"/>
        <v>0</v>
      </c>
      <c r="S1881">
        <f t="shared" si="148"/>
        <v>3</v>
      </c>
      <c r="T1881" t="s">
        <v>8332</v>
      </c>
      <c r="U1881" t="s">
        <v>8334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8">
        <f t="shared" si="150"/>
        <v>42430.358564814807</v>
      </c>
      <c r="L1882">
        <f t="shared" si="149"/>
        <v>2016</v>
      </c>
      <c r="M1882" s="8">
        <f t="shared" si="151"/>
        <v>42459.31689814815</v>
      </c>
      <c r="N1882" t="b">
        <v>0</v>
      </c>
      <c r="O1882">
        <v>24</v>
      </c>
      <c r="P1882" t="b">
        <v>0</v>
      </c>
      <c r="Q1882" t="s">
        <v>8283</v>
      </c>
      <c r="R1882">
        <f t="shared" si="147"/>
        <v>20</v>
      </c>
      <c r="S1882">
        <f t="shared" si="148"/>
        <v>41.833333333333336</v>
      </c>
      <c r="T1882" t="s">
        <v>8332</v>
      </c>
      <c r="U1882" t="s">
        <v>8334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8">
        <f t="shared" si="150"/>
        <v>42042.944317129623</v>
      </c>
      <c r="L1883">
        <f t="shared" si="149"/>
        <v>2015</v>
      </c>
      <c r="M1883" s="8">
        <f t="shared" si="151"/>
        <v>42072.902650462966</v>
      </c>
      <c r="N1883" t="b">
        <v>0</v>
      </c>
      <c r="O1883">
        <v>70</v>
      </c>
      <c r="P1883" t="b">
        <v>1</v>
      </c>
      <c r="Q1883" t="s">
        <v>8279</v>
      </c>
      <c r="R1883">
        <f t="shared" si="147"/>
        <v>173</v>
      </c>
      <c r="S1883">
        <f t="shared" si="148"/>
        <v>49.338428571428572</v>
      </c>
      <c r="T1883" t="s">
        <v>8324</v>
      </c>
      <c r="U1883" t="s">
        <v>8328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8">
        <f t="shared" si="150"/>
        <v>41067.740879629629</v>
      </c>
      <c r="L1884">
        <f t="shared" si="149"/>
        <v>2012</v>
      </c>
      <c r="M1884" s="8">
        <f t="shared" si="151"/>
        <v>41100.783333333333</v>
      </c>
      <c r="N1884" t="b">
        <v>0</v>
      </c>
      <c r="O1884">
        <v>81</v>
      </c>
      <c r="P1884" t="b">
        <v>1</v>
      </c>
      <c r="Q1884" t="s">
        <v>8279</v>
      </c>
      <c r="R1884">
        <f t="shared" si="147"/>
        <v>101</v>
      </c>
      <c r="S1884">
        <f t="shared" si="148"/>
        <v>41.728395061728392</v>
      </c>
      <c r="T1884" t="s">
        <v>8324</v>
      </c>
      <c r="U1884" t="s">
        <v>8328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8">
        <f t="shared" si="150"/>
        <v>40977.739675925921</v>
      </c>
      <c r="L1885">
        <f t="shared" si="149"/>
        <v>2012</v>
      </c>
      <c r="M1885" s="8">
        <f t="shared" si="151"/>
        <v>41007.698009259257</v>
      </c>
      <c r="N1885" t="b">
        <v>0</v>
      </c>
      <c r="O1885">
        <v>32</v>
      </c>
      <c r="P1885" t="b">
        <v>1</v>
      </c>
      <c r="Q1885" t="s">
        <v>8279</v>
      </c>
      <c r="R1885">
        <f t="shared" si="147"/>
        <v>105</v>
      </c>
      <c r="S1885">
        <f t="shared" si="148"/>
        <v>32.71875</v>
      </c>
      <c r="T1885" t="s">
        <v>8324</v>
      </c>
      <c r="U1885" t="s">
        <v>8328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8">
        <f t="shared" si="150"/>
        <v>41204.989988425921</v>
      </c>
      <c r="L1886">
        <f t="shared" si="149"/>
        <v>2012</v>
      </c>
      <c r="M1886" s="8">
        <f t="shared" si="151"/>
        <v>41240.291666666664</v>
      </c>
      <c r="N1886" t="b">
        <v>0</v>
      </c>
      <c r="O1886">
        <v>26</v>
      </c>
      <c r="P1886" t="b">
        <v>1</v>
      </c>
      <c r="Q1886" t="s">
        <v>8279</v>
      </c>
      <c r="R1886">
        <f t="shared" si="147"/>
        <v>135</v>
      </c>
      <c r="S1886">
        <f t="shared" si="148"/>
        <v>51.96153846153846</v>
      </c>
      <c r="T1886" t="s">
        <v>8324</v>
      </c>
      <c r="U1886" t="s">
        <v>8328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8">
        <f t="shared" si="150"/>
        <v>41098.885532407403</v>
      </c>
      <c r="L1887">
        <f t="shared" si="149"/>
        <v>2012</v>
      </c>
      <c r="M1887" s="8">
        <f t="shared" si="151"/>
        <v>41131.708333333328</v>
      </c>
      <c r="N1887" t="b">
        <v>0</v>
      </c>
      <c r="O1887">
        <v>105</v>
      </c>
      <c r="P1887" t="b">
        <v>1</v>
      </c>
      <c r="Q1887" t="s">
        <v>8279</v>
      </c>
      <c r="R1887">
        <f t="shared" si="147"/>
        <v>116</v>
      </c>
      <c r="S1887">
        <f t="shared" si="148"/>
        <v>50.685714285714283</v>
      </c>
      <c r="T1887" t="s">
        <v>8324</v>
      </c>
      <c r="U1887" t="s">
        <v>8328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8">
        <f t="shared" si="150"/>
        <v>41925.69835648148</v>
      </c>
      <c r="L1888">
        <f t="shared" si="149"/>
        <v>2014</v>
      </c>
      <c r="M1888" s="8">
        <f t="shared" si="151"/>
        <v>41955.740023148144</v>
      </c>
      <c r="N1888" t="b">
        <v>0</v>
      </c>
      <c r="O1888">
        <v>29</v>
      </c>
      <c r="P1888" t="b">
        <v>1</v>
      </c>
      <c r="Q1888" t="s">
        <v>8279</v>
      </c>
      <c r="R1888">
        <f t="shared" si="147"/>
        <v>102</v>
      </c>
      <c r="S1888">
        <f t="shared" si="148"/>
        <v>42.241379310344826</v>
      </c>
      <c r="T1888" t="s">
        <v>8324</v>
      </c>
      <c r="U1888" t="s">
        <v>8328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8">
        <f t="shared" si="150"/>
        <v>42323.591805555552</v>
      </c>
      <c r="L1889">
        <f t="shared" si="149"/>
        <v>2015</v>
      </c>
      <c r="M1889" s="8">
        <f t="shared" si="151"/>
        <v>42341.687499999993</v>
      </c>
      <c r="N1889" t="b">
        <v>0</v>
      </c>
      <c r="O1889">
        <v>8</v>
      </c>
      <c r="P1889" t="b">
        <v>1</v>
      </c>
      <c r="Q1889" t="s">
        <v>8279</v>
      </c>
      <c r="R1889">
        <f t="shared" si="147"/>
        <v>111</v>
      </c>
      <c r="S1889">
        <f t="shared" si="148"/>
        <v>416.875</v>
      </c>
      <c r="T1889" t="s">
        <v>8324</v>
      </c>
      <c r="U1889" t="s">
        <v>8328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8">
        <f t="shared" si="150"/>
        <v>40299.03162037037</v>
      </c>
      <c r="L1890">
        <f t="shared" si="149"/>
        <v>2010</v>
      </c>
      <c r="M1890" s="8">
        <f t="shared" si="151"/>
        <v>40329.999305555553</v>
      </c>
      <c r="N1890" t="b">
        <v>0</v>
      </c>
      <c r="O1890">
        <v>89</v>
      </c>
      <c r="P1890" t="b">
        <v>1</v>
      </c>
      <c r="Q1890" t="s">
        <v>8279</v>
      </c>
      <c r="R1890">
        <f t="shared" si="147"/>
        <v>166</v>
      </c>
      <c r="S1890">
        <f t="shared" si="148"/>
        <v>46.651685393258425</v>
      </c>
      <c r="T1890" t="s">
        <v>8324</v>
      </c>
      <c r="U1890" t="s">
        <v>8328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8">
        <f t="shared" si="150"/>
        <v>41299.585023148145</v>
      </c>
      <c r="L1891">
        <f t="shared" si="149"/>
        <v>2013</v>
      </c>
      <c r="M1891" s="8">
        <f t="shared" si="151"/>
        <v>41344.543356481481</v>
      </c>
      <c r="N1891" t="b">
        <v>0</v>
      </c>
      <c r="O1891">
        <v>44</v>
      </c>
      <c r="P1891" t="b">
        <v>1</v>
      </c>
      <c r="Q1891" t="s">
        <v>8279</v>
      </c>
      <c r="R1891">
        <f t="shared" si="147"/>
        <v>107</v>
      </c>
      <c r="S1891">
        <f t="shared" si="148"/>
        <v>48.454545454545453</v>
      </c>
      <c r="T1891" t="s">
        <v>8324</v>
      </c>
      <c r="U1891" t="s">
        <v>8328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8">
        <f t="shared" si="150"/>
        <v>41228.577870370369</v>
      </c>
      <c r="L1892">
        <f t="shared" si="149"/>
        <v>2012</v>
      </c>
      <c r="M1892" s="8">
        <f t="shared" si="151"/>
        <v>41258.577870370369</v>
      </c>
      <c r="N1892" t="b">
        <v>0</v>
      </c>
      <c r="O1892">
        <v>246</v>
      </c>
      <c r="P1892" t="b">
        <v>1</v>
      </c>
      <c r="Q1892" t="s">
        <v>8279</v>
      </c>
      <c r="R1892">
        <f t="shared" si="147"/>
        <v>145</v>
      </c>
      <c r="S1892">
        <f t="shared" si="148"/>
        <v>70.5289837398374</v>
      </c>
      <c r="T1892" t="s">
        <v>8324</v>
      </c>
      <c r="U1892" t="s">
        <v>8328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8">
        <f t="shared" si="150"/>
        <v>40335.589745370366</v>
      </c>
      <c r="L1893">
        <f t="shared" si="149"/>
        <v>2010</v>
      </c>
      <c r="M1893" s="8">
        <f t="shared" si="151"/>
        <v>40381.041666666664</v>
      </c>
      <c r="N1893" t="b">
        <v>0</v>
      </c>
      <c r="O1893">
        <v>120</v>
      </c>
      <c r="P1893" t="b">
        <v>1</v>
      </c>
      <c r="Q1893" t="s">
        <v>8279</v>
      </c>
      <c r="R1893">
        <f t="shared" si="147"/>
        <v>106</v>
      </c>
      <c r="S1893">
        <f t="shared" si="148"/>
        <v>87.958333333333329</v>
      </c>
      <c r="T1893" t="s">
        <v>8324</v>
      </c>
      <c r="U1893" t="s">
        <v>8328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8">
        <f t="shared" si="150"/>
        <v>40671.429178240738</v>
      </c>
      <c r="L1894">
        <f t="shared" si="149"/>
        <v>2011</v>
      </c>
      <c r="M1894" s="8">
        <f t="shared" si="151"/>
        <v>40701.429178240738</v>
      </c>
      <c r="N1894" t="b">
        <v>0</v>
      </c>
      <c r="O1894">
        <v>26</v>
      </c>
      <c r="P1894" t="b">
        <v>1</v>
      </c>
      <c r="Q1894" t="s">
        <v>8279</v>
      </c>
      <c r="R1894">
        <f t="shared" si="147"/>
        <v>137</v>
      </c>
      <c r="S1894">
        <f t="shared" si="148"/>
        <v>26.26923076923077</v>
      </c>
      <c r="T1894" t="s">
        <v>8324</v>
      </c>
      <c r="U1894" t="s">
        <v>8328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8">
        <f t="shared" si="150"/>
        <v>40632.733622685184</v>
      </c>
      <c r="L1895">
        <f t="shared" si="149"/>
        <v>2011</v>
      </c>
      <c r="M1895" s="8">
        <f t="shared" si="151"/>
        <v>40648.957638888889</v>
      </c>
      <c r="N1895" t="b">
        <v>0</v>
      </c>
      <c r="O1895">
        <v>45</v>
      </c>
      <c r="P1895" t="b">
        <v>1</v>
      </c>
      <c r="Q1895" t="s">
        <v>8279</v>
      </c>
      <c r="R1895">
        <f t="shared" si="147"/>
        <v>104</v>
      </c>
      <c r="S1895">
        <f t="shared" si="148"/>
        <v>57.777777777777779</v>
      </c>
      <c r="T1895" t="s">
        <v>8324</v>
      </c>
      <c r="U1895" t="s">
        <v>8328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8">
        <f t="shared" si="150"/>
        <v>40920.696562499994</v>
      </c>
      <c r="L1896">
        <f t="shared" si="149"/>
        <v>2012</v>
      </c>
      <c r="M1896" s="8">
        <f t="shared" si="151"/>
        <v>40951.696562499994</v>
      </c>
      <c r="N1896" t="b">
        <v>0</v>
      </c>
      <c r="O1896">
        <v>20</v>
      </c>
      <c r="P1896" t="b">
        <v>1</v>
      </c>
      <c r="Q1896" t="s">
        <v>8279</v>
      </c>
      <c r="R1896">
        <f t="shared" si="147"/>
        <v>115</v>
      </c>
      <c r="S1896">
        <f t="shared" si="148"/>
        <v>57.25</v>
      </c>
      <c r="T1896" t="s">
        <v>8324</v>
      </c>
      <c r="U1896" t="s">
        <v>8328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8">
        <f t="shared" si="150"/>
        <v>42267.538449074076</v>
      </c>
      <c r="L1897">
        <f t="shared" si="149"/>
        <v>2015</v>
      </c>
      <c r="M1897" s="8">
        <f t="shared" si="151"/>
        <v>42297.538449074076</v>
      </c>
      <c r="N1897" t="b">
        <v>0</v>
      </c>
      <c r="O1897">
        <v>47</v>
      </c>
      <c r="P1897" t="b">
        <v>1</v>
      </c>
      <c r="Q1897" t="s">
        <v>8279</v>
      </c>
      <c r="R1897">
        <f t="shared" si="147"/>
        <v>102</v>
      </c>
      <c r="S1897">
        <f t="shared" si="148"/>
        <v>196.34042553191489</v>
      </c>
      <c r="T1897" t="s">
        <v>8324</v>
      </c>
      <c r="U1897" t="s">
        <v>8328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8">
        <f t="shared" si="150"/>
        <v>40981.501909722218</v>
      </c>
      <c r="L1898">
        <f t="shared" si="149"/>
        <v>2012</v>
      </c>
      <c r="M1898" s="8">
        <f t="shared" si="151"/>
        <v>41011.501909722218</v>
      </c>
      <c r="N1898" t="b">
        <v>0</v>
      </c>
      <c r="O1898">
        <v>13</v>
      </c>
      <c r="P1898" t="b">
        <v>1</v>
      </c>
      <c r="Q1898" t="s">
        <v>8279</v>
      </c>
      <c r="R1898">
        <f t="shared" si="147"/>
        <v>124</v>
      </c>
      <c r="S1898">
        <f t="shared" si="148"/>
        <v>43</v>
      </c>
      <c r="T1898" t="s">
        <v>8324</v>
      </c>
      <c r="U1898" t="s">
        <v>8328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8">
        <f t="shared" si="150"/>
        <v>41680.375069444439</v>
      </c>
      <c r="L1899">
        <f t="shared" si="149"/>
        <v>2014</v>
      </c>
      <c r="M1899" s="8">
        <f t="shared" si="151"/>
        <v>41702.666666666664</v>
      </c>
      <c r="N1899" t="b">
        <v>0</v>
      </c>
      <c r="O1899">
        <v>183</v>
      </c>
      <c r="P1899" t="b">
        <v>1</v>
      </c>
      <c r="Q1899" t="s">
        <v>8279</v>
      </c>
      <c r="R1899">
        <f t="shared" si="147"/>
        <v>102</v>
      </c>
      <c r="S1899">
        <f t="shared" si="148"/>
        <v>35.551912568306008</v>
      </c>
      <c r="T1899" t="s">
        <v>8324</v>
      </c>
      <c r="U1899" t="s">
        <v>8328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8">
        <f t="shared" si="150"/>
        <v>42365.9846412037</v>
      </c>
      <c r="L1900">
        <f t="shared" si="149"/>
        <v>2015</v>
      </c>
      <c r="M1900" s="8">
        <f t="shared" si="151"/>
        <v>42401.541666666664</v>
      </c>
      <c r="N1900" t="b">
        <v>0</v>
      </c>
      <c r="O1900">
        <v>21</v>
      </c>
      <c r="P1900" t="b">
        <v>1</v>
      </c>
      <c r="Q1900" t="s">
        <v>8279</v>
      </c>
      <c r="R1900">
        <f t="shared" si="147"/>
        <v>145</v>
      </c>
      <c r="S1900">
        <f t="shared" si="148"/>
        <v>68.80952380952381</v>
      </c>
      <c r="T1900" t="s">
        <v>8324</v>
      </c>
      <c r="U1900" t="s">
        <v>8328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8">
        <f t="shared" si="150"/>
        <v>42058.733402777776</v>
      </c>
      <c r="L1901">
        <f t="shared" si="149"/>
        <v>2015</v>
      </c>
      <c r="M1901" s="8">
        <f t="shared" si="151"/>
        <v>42088.691736111105</v>
      </c>
      <c r="N1901" t="b">
        <v>0</v>
      </c>
      <c r="O1901">
        <v>42</v>
      </c>
      <c r="P1901" t="b">
        <v>1</v>
      </c>
      <c r="Q1901" t="s">
        <v>8279</v>
      </c>
      <c r="R1901">
        <f t="shared" si="147"/>
        <v>133</v>
      </c>
      <c r="S1901">
        <f t="shared" si="148"/>
        <v>28.571428571428573</v>
      </c>
      <c r="T1901" t="s">
        <v>8324</v>
      </c>
      <c r="U1901" t="s">
        <v>8328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8">
        <f t="shared" si="150"/>
        <v>41160.663553240738</v>
      </c>
      <c r="L1902">
        <f t="shared" si="149"/>
        <v>2012</v>
      </c>
      <c r="M1902" s="8">
        <f t="shared" si="151"/>
        <v>41188.207638888889</v>
      </c>
      <c r="N1902" t="b">
        <v>0</v>
      </c>
      <c r="O1902">
        <v>54</v>
      </c>
      <c r="P1902" t="b">
        <v>1</v>
      </c>
      <c r="Q1902" t="s">
        <v>8279</v>
      </c>
      <c r="R1902">
        <f t="shared" si="147"/>
        <v>109</v>
      </c>
      <c r="S1902">
        <f t="shared" si="148"/>
        <v>50.631666666666668</v>
      </c>
      <c r="T1902" t="s">
        <v>8324</v>
      </c>
      <c r="U1902" t="s">
        <v>8328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8">
        <f t="shared" si="150"/>
        <v>42116.334826388884</v>
      </c>
      <c r="L1903">
        <f t="shared" si="149"/>
        <v>2015</v>
      </c>
      <c r="M1903" s="8">
        <f t="shared" si="151"/>
        <v>42146.333333333336</v>
      </c>
      <c r="N1903" t="b">
        <v>0</v>
      </c>
      <c r="O1903">
        <v>25</v>
      </c>
      <c r="P1903" t="b">
        <v>0</v>
      </c>
      <c r="Q1903" t="s">
        <v>8294</v>
      </c>
      <c r="R1903">
        <f t="shared" si="147"/>
        <v>3</v>
      </c>
      <c r="S1903">
        <f t="shared" si="148"/>
        <v>106.8</v>
      </c>
      <c r="T1903" t="s">
        <v>8318</v>
      </c>
      <c r="U1903" t="s">
        <v>8347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8">
        <f t="shared" si="150"/>
        <v>42037.581562499996</v>
      </c>
      <c r="L1904">
        <f t="shared" si="149"/>
        <v>2015</v>
      </c>
      <c r="M1904" s="8">
        <f t="shared" si="151"/>
        <v>42067.581562499996</v>
      </c>
      <c r="N1904" t="b">
        <v>0</v>
      </c>
      <c r="O1904">
        <v>3</v>
      </c>
      <c r="P1904" t="b">
        <v>0</v>
      </c>
      <c r="Q1904" t="s">
        <v>8294</v>
      </c>
      <c r="R1904">
        <f t="shared" si="147"/>
        <v>1</v>
      </c>
      <c r="S1904">
        <f t="shared" si="148"/>
        <v>4</v>
      </c>
      <c r="T1904" t="s">
        <v>8318</v>
      </c>
      <c r="U1904" t="s">
        <v>8347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8">
        <f t="shared" si="150"/>
        <v>42702.562395833331</v>
      </c>
      <c r="L1905">
        <f t="shared" si="149"/>
        <v>2016</v>
      </c>
      <c r="M1905" s="8">
        <f t="shared" si="151"/>
        <v>42762.562395833331</v>
      </c>
      <c r="N1905" t="b">
        <v>0</v>
      </c>
      <c r="O1905">
        <v>41</v>
      </c>
      <c r="P1905" t="b">
        <v>0</v>
      </c>
      <c r="Q1905" t="s">
        <v>8294</v>
      </c>
      <c r="R1905">
        <f t="shared" si="147"/>
        <v>47</v>
      </c>
      <c r="S1905">
        <f t="shared" si="148"/>
        <v>34.097560975609753</v>
      </c>
      <c r="T1905" t="s">
        <v>8318</v>
      </c>
      <c r="U1905" t="s">
        <v>8347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8">
        <f t="shared" si="150"/>
        <v>42326.477094907408</v>
      </c>
      <c r="L1906">
        <f t="shared" si="149"/>
        <v>2015</v>
      </c>
      <c r="M1906" s="8">
        <f t="shared" si="151"/>
        <v>42371.477094907408</v>
      </c>
      <c r="N1906" t="b">
        <v>0</v>
      </c>
      <c r="O1906">
        <v>2</v>
      </c>
      <c r="P1906" t="b">
        <v>0</v>
      </c>
      <c r="Q1906" t="s">
        <v>8294</v>
      </c>
      <c r="R1906">
        <f t="shared" si="147"/>
        <v>0</v>
      </c>
      <c r="S1906">
        <f t="shared" si="148"/>
        <v>25</v>
      </c>
      <c r="T1906" t="s">
        <v>8318</v>
      </c>
      <c r="U1906" t="s">
        <v>8347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8">
        <f t="shared" si="150"/>
        <v>41859.717523148145</v>
      </c>
      <c r="L1907">
        <f t="shared" si="149"/>
        <v>2014</v>
      </c>
      <c r="M1907" s="8">
        <f t="shared" si="151"/>
        <v>41889.717523148145</v>
      </c>
      <c r="N1907" t="b">
        <v>0</v>
      </c>
      <c r="O1907">
        <v>4</v>
      </c>
      <c r="P1907" t="b">
        <v>0</v>
      </c>
      <c r="Q1907" t="s">
        <v>8294</v>
      </c>
      <c r="R1907">
        <f t="shared" si="147"/>
        <v>0</v>
      </c>
      <c r="S1907">
        <f t="shared" si="148"/>
        <v>10.5</v>
      </c>
      <c r="T1907" t="s">
        <v>8318</v>
      </c>
      <c r="U1907" t="s">
        <v>8347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8">
        <f t="shared" si="150"/>
        <v>42514.462766203702</v>
      </c>
      <c r="L1908">
        <f t="shared" si="149"/>
        <v>2016</v>
      </c>
      <c r="M1908" s="8">
        <f t="shared" si="151"/>
        <v>42544.462766203702</v>
      </c>
      <c r="N1908" t="b">
        <v>0</v>
      </c>
      <c r="O1908">
        <v>99</v>
      </c>
      <c r="P1908" t="b">
        <v>0</v>
      </c>
      <c r="Q1908" t="s">
        <v>8294</v>
      </c>
      <c r="R1908">
        <f t="shared" si="147"/>
        <v>43</v>
      </c>
      <c r="S1908">
        <f t="shared" si="148"/>
        <v>215.95959595959596</v>
      </c>
      <c r="T1908" t="s">
        <v>8318</v>
      </c>
      <c r="U1908" t="s">
        <v>8347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8">
        <f t="shared" si="150"/>
        <v>41767.378761574073</v>
      </c>
      <c r="L1909">
        <f t="shared" si="149"/>
        <v>2014</v>
      </c>
      <c r="M1909" s="8">
        <f t="shared" si="151"/>
        <v>41782.378761574073</v>
      </c>
      <c r="N1909" t="b">
        <v>0</v>
      </c>
      <c r="O1909">
        <v>4</v>
      </c>
      <c r="P1909" t="b">
        <v>0</v>
      </c>
      <c r="Q1909" t="s">
        <v>8294</v>
      </c>
      <c r="R1909">
        <f t="shared" si="147"/>
        <v>0</v>
      </c>
      <c r="S1909">
        <f t="shared" si="148"/>
        <v>21.25</v>
      </c>
      <c r="T1909" t="s">
        <v>8318</v>
      </c>
      <c r="U1909" t="s">
        <v>8347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8">
        <f t="shared" si="150"/>
        <v>42703.709490740737</v>
      </c>
      <c r="L1910">
        <f t="shared" si="149"/>
        <v>2016</v>
      </c>
      <c r="M1910" s="8">
        <f t="shared" si="151"/>
        <v>42733.709490740737</v>
      </c>
      <c r="N1910" t="b">
        <v>0</v>
      </c>
      <c r="O1910">
        <v>4</v>
      </c>
      <c r="P1910" t="b">
        <v>0</v>
      </c>
      <c r="Q1910" t="s">
        <v>8294</v>
      </c>
      <c r="R1910">
        <f t="shared" si="147"/>
        <v>2</v>
      </c>
      <c r="S1910">
        <f t="shared" si="148"/>
        <v>108.25</v>
      </c>
      <c r="T1910" t="s">
        <v>8318</v>
      </c>
      <c r="U1910" t="s">
        <v>8347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8">
        <f t="shared" si="150"/>
        <v>41905.220821759256</v>
      </c>
      <c r="L1911">
        <f t="shared" si="149"/>
        <v>2014</v>
      </c>
      <c r="M1911" s="8">
        <f t="shared" si="151"/>
        <v>41935.220821759256</v>
      </c>
      <c r="N1911" t="b">
        <v>0</v>
      </c>
      <c r="O1911">
        <v>38</v>
      </c>
      <c r="P1911" t="b">
        <v>0</v>
      </c>
      <c r="Q1911" t="s">
        <v>8294</v>
      </c>
      <c r="R1911">
        <f t="shared" si="147"/>
        <v>14</v>
      </c>
      <c r="S1911">
        <f t="shared" si="148"/>
        <v>129.97368421052633</v>
      </c>
      <c r="T1911" t="s">
        <v>8318</v>
      </c>
      <c r="U1911" t="s">
        <v>8347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8">
        <f t="shared" si="150"/>
        <v>42264.754826388882</v>
      </c>
      <c r="L1912">
        <f t="shared" si="149"/>
        <v>2015</v>
      </c>
      <c r="M1912" s="8">
        <f t="shared" si="151"/>
        <v>42308.739583333336</v>
      </c>
      <c r="N1912" t="b">
        <v>0</v>
      </c>
      <c r="O1912">
        <v>285</v>
      </c>
      <c r="P1912" t="b">
        <v>0</v>
      </c>
      <c r="Q1912" t="s">
        <v>8294</v>
      </c>
      <c r="R1912">
        <f t="shared" si="147"/>
        <v>39</v>
      </c>
      <c r="S1912">
        <f t="shared" si="148"/>
        <v>117.49473684210527</v>
      </c>
      <c r="T1912" t="s">
        <v>8318</v>
      </c>
      <c r="U1912" t="s">
        <v>8347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8">
        <f t="shared" si="150"/>
        <v>41829.825624999998</v>
      </c>
      <c r="L1913">
        <f t="shared" si="149"/>
        <v>2014</v>
      </c>
      <c r="M1913" s="8">
        <f t="shared" si="151"/>
        <v>41859.825624999998</v>
      </c>
      <c r="N1913" t="b">
        <v>0</v>
      </c>
      <c r="O1913">
        <v>1</v>
      </c>
      <c r="P1913" t="b">
        <v>0</v>
      </c>
      <c r="Q1913" t="s">
        <v>8294</v>
      </c>
      <c r="R1913">
        <f t="shared" si="147"/>
        <v>0</v>
      </c>
      <c r="S1913">
        <f t="shared" si="148"/>
        <v>10</v>
      </c>
      <c r="T1913" t="s">
        <v>8318</v>
      </c>
      <c r="U1913" t="s">
        <v>8347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8">
        <f t="shared" si="150"/>
        <v>42129.018055555549</v>
      </c>
      <c r="L1914">
        <f t="shared" si="149"/>
        <v>2015</v>
      </c>
      <c r="M1914" s="8">
        <f t="shared" si="151"/>
        <v>42159.018055555549</v>
      </c>
      <c r="N1914" t="b">
        <v>0</v>
      </c>
      <c r="O1914">
        <v>42</v>
      </c>
      <c r="P1914" t="b">
        <v>0</v>
      </c>
      <c r="Q1914" t="s">
        <v>8294</v>
      </c>
      <c r="R1914">
        <f t="shared" si="147"/>
        <v>59</v>
      </c>
      <c r="S1914">
        <f t="shared" si="148"/>
        <v>70.595238095238102</v>
      </c>
      <c r="T1914" t="s">
        <v>8318</v>
      </c>
      <c r="U1914" t="s">
        <v>8347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8">
        <f t="shared" si="150"/>
        <v>41890.302986111106</v>
      </c>
      <c r="L1915">
        <f t="shared" si="149"/>
        <v>2014</v>
      </c>
      <c r="M1915" s="8">
        <f t="shared" si="151"/>
        <v>41920.302986111106</v>
      </c>
      <c r="N1915" t="b">
        <v>0</v>
      </c>
      <c r="O1915">
        <v>26</v>
      </c>
      <c r="P1915" t="b">
        <v>0</v>
      </c>
      <c r="Q1915" t="s">
        <v>8294</v>
      </c>
      <c r="R1915">
        <f t="shared" si="147"/>
        <v>1</v>
      </c>
      <c r="S1915">
        <f t="shared" si="148"/>
        <v>24.5</v>
      </c>
      <c r="T1915" t="s">
        <v>8318</v>
      </c>
      <c r="U1915" t="s">
        <v>8347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8">
        <f t="shared" si="150"/>
        <v>41928.966122685182</v>
      </c>
      <c r="L1916">
        <f t="shared" si="149"/>
        <v>2014</v>
      </c>
      <c r="M1916" s="8">
        <f t="shared" si="151"/>
        <v>41943.957638888889</v>
      </c>
      <c r="N1916" t="b">
        <v>0</v>
      </c>
      <c r="O1916">
        <v>2</v>
      </c>
      <c r="P1916" t="b">
        <v>0</v>
      </c>
      <c r="Q1916" t="s">
        <v>8294</v>
      </c>
      <c r="R1916">
        <f t="shared" si="147"/>
        <v>9</v>
      </c>
      <c r="S1916">
        <f t="shared" si="148"/>
        <v>30</v>
      </c>
      <c r="T1916" t="s">
        <v>8318</v>
      </c>
      <c r="U1916" t="s">
        <v>8347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8">
        <f t="shared" si="150"/>
        <v>41863.840532407405</v>
      </c>
      <c r="L1917">
        <f t="shared" si="149"/>
        <v>2014</v>
      </c>
      <c r="M1917" s="8">
        <f t="shared" si="151"/>
        <v>41883.840532407405</v>
      </c>
      <c r="N1917" t="b">
        <v>0</v>
      </c>
      <c r="O1917">
        <v>4</v>
      </c>
      <c r="P1917" t="b">
        <v>0</v>
      </c>
      <c r="Q1917" t="s">
        <v>8294</v>
      </c>
      <c r="R1917">
        <f t="shared" si="147"/>
        <v>2</v>
      </c>
      <c r="S1917">
        <f t="shared" si="148"/>
        <v>2</v>
      </c>
      <c r="T1917" t="s">
        <v>8318</v>
      </c>
      <c r="U1917" t="s">
        <v>8347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8">
        <f t="shared" si="150"/>
        <v>42656.508969907409</v>
      </c>
      <c r="L1918">
        <f t="shared" si="149"/>
        <v>2016</v>
      </c>
      <c r="M1918" s="8">
        <f t="shared" si="151"/>
        <v>42681.550636574073</v>
      </c>
      <c r="N1918" t="b">
        <v>0</v>
      </c>
      <c r="O1918">
        <v>6</v>
      </c>
      <c r="P1918" t="b">
        <v>0</v>
      </c>
      <c r="Q1918" t="s">
        <v>8294</v>
      </c>
      <c r="R1918">
        <f t="shared" si="147"/>
        <v>1</v>
      </c>
      <c r="S1918">
        <f t="shared" si="148"/>
        <v>17</v>
      </c>
      <c r="T1918" t="s">
        <v>8318</v>
      </c>
      <c r="U1918" t="s">
        <v>8347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8">
        <f t="shared" si="150"/>
        <v>42746.06172453703</v>
      </c>
      <c r="L1919">
        <f t="shared" si="149"/>
        <v>2017</v>
      </c>
      <c r="M1919" s="8">
        <f t="shared" si="151"/>
        <v>42776.06172453703</v>
      </c>
      <c r="N1919" t="b">
        <v>0</v>
      </c>
      <c r="O1919">
        <v>70</v>
      </c>
      <c r="P1919" t="b">
        <v>0</v>
      </c>
      <c r="Q1919" t="s">
        <v>8294</v>
      </c>
      <c r="R1919">
        <f t="shared" si="147"/>
        <v>53</v>
      </c>
      <c r="S1919">
        <f t="shared" si="148"/>
        <v>2928.9285714285716</v>
      </c>
      <c r="T1919" t="s">
        <v>8318</v>
      </c>
      <c r="U1919" t="s">
        <v>8347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8">
        <f t="shared" si="150"/>
        <v>41828.581608796296</v>
      </c>
      <c r="L1920">
        <f t="shared" si="149"/>
        <v>2014</v>
      </c>
      <c r="M1920" s="8">
        <f t="shared" si="151"/>
        <v>41863.581608796296</v>
      </c>
      <c r="N1920" t="b">
        <v>0</v>
      </c>
      <c r="O1920">
        <v>9</v>
      </c>
      <c r="P1920" t="b">
        <v>0</v>
      </c>
      <c r="Q1920" t="s">
        <v>8294</v>
      </c>
      <c r="R1920">
        <f t="shared" si="147"/>
        <v>1</v>
      </c>
      <c r="S1920">
        <f t="shared" si="148"/>
        <v>28.888888888888889</v>
      </c>
      <c r="T1920" t="s">
        <v>8318</v>
      </c>
      <c r="U1920" t="s">
        <v>8347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8">
        <f t="shared" si="150"/>
        <v>42113.667233796295</v>
      </c>
      <c r="L1921">
        <f t="shared" si="149"/>
        <v>2015</v>
      </c>
      <c r="M1921" s="8">
        <f t="shared" si="151"/>
        <v>42143.667233796295</v>
      </c>
      <c r="N1921" t="b">
        <v>0</v>
      </c>
      <c r="O1921">
        <v>8</v>
      </c>
      <c r="P1921" t="b">
        <v>0</v>
      </c>
      <c r="Q1921" t="s">
        <v>8294</v>
      </c>
      <c r="R1921">
        <f t="shared" si="147"/>
        <v>47</v>
      </c>
      <c r="S1921">
        <f t="shared" si="148"/>
        <v>29.625</v>
      </c>
      <c r="T1921" t="s">
        <v>8318</v>
      </c>
      <c r="U1921" t="s">
        <v>8347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8">
        <f t="shared" si="150"/>
        <v>42270.66737268518</v>
      </c>
      <c r="L1922">
        <f t="shared" si="149"/>
        <v>2015</v>
      </c>
      <c r="M1922" s="8">
        <f t="shared" si="151"/>
        <v>42298.749999999993</v>
      </c>
      <c r="N1922" t="b">
        <v>0</v>
      </c>
      <c r="O1922">
        <v>105</v>
      </c>
      <c r="P1922" t="b">
        <v>0</v>
      </c>
      <c r="Q1922" t="s">
        <v>8294</v>
      </c>
      <c r="R1922">
        <f t="shared" ref="R1922:R1985" si="152">ROUND(E1922/D1922*100,0)</f>
        <v>43</v>
      </c>
      <c r="S1922">
        <f t="shared" ref="S1922:S1985" si="153">E1922/O1922</f>
        <v>40.980952380952381</v>
      </c>
      <c r="T1922" t="s">
        <v>8318</v>
      </c>
      <c r="U1922" t="s">
        <v>8347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8">
        <f t="shared" si="150"/>
        <v>41074.013229166667</v>
      </c>
      <c r="L1923">
        <f t="shared" ref="L1923:L1986" si="154">YEAR(K1923)</f>
        <v>2012</v>
      </c>
      <c r="M1923" s="8">
        <f t="shared" si="151"/>
        <v>41104.013229166667</v>
      </c>
      <c r="N1923" t="b">
        <v>0</v>
      </c>
      <c r="O1923">
        <v>38</v>
      </c>
      <c r="P1923" t="b">
        <v>1</v>
      </c>
      <c r="Q1923" t="s">
        <v>8279</v>
      </c>
      <c r="R1923">
        <f t="shared" si="152"/>
        <v>137</v>
      </c>
      <c r="S1923">
        <f t="shared" si="153"/>
        <v>54</v>
      </c>
      <c r="T1923" t="s">
        <v>8324</v>
      </c>
      <c r="U1923" t="s">
        <v>8328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8">
        <f t="shared" si="150"/>
        <v>41590.047534722216</v>
      </c>
      <c r="L1924">
        <f t="shared" si="154"/>
        <v>2013</v>
      </c>
      <c r="M1924" s="8">
        <f t="shared" si="151"/>
        <v>41620.047534722216</v>
      </c>
      <c r="N1924" t="b">
        <v>0</v>
      </c>
      <c r="O1924">
        <v>64</v>
      </c>
      <c r="P1924" t="b">
        <v>1</v>
      </c>
      <c r="Q1924" t="s">
        <v>8279</v>
      </c>
      <c r="R1924">
        <f t="shared" si="152"/>
        <v>116</v>
      </c>
      <c r="S1924">
        <f t="shared" si="153"/>
        <v>36.109375</v>
      </c>
      <c r="T1924" t="s">
        <v>8324</v>
      </c>
      <c r="U1924" t="s">
        <v>8328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8">
        <f t="shared" si="150"/>
        <v>40772.640416666662</v>
      </c>
      <c r="L1925">
        <f t="shared" si="154"/>
        <v>2011</v>
      </c>
      <c r="M1925" s="8">
        <f t="shared" si="151"/>
        <v>40812.999305555553</v>
      </c>
      <c r="N1925" t="b">
        <v>0</v>
      </c>
      <c r="O1925">
        <v>13</v>
      </c>
      <c r="P1925" t="b">
        <v>1</v>
      </c>
      <c r="Q1925" t="s">
        <v>8279</v>
      </c>
      <c r="R1925">
        <f t="shared" si="152"/>
        <v>241</v>
      </c>
      <c r="S1925">
        <f t="shared" si="153"/>
        <v>23.153846153846153</v>
      </c>
      <c r="T1925" t="s">
        <v>8324</v>
      </c>
      <c r="U1925" t="s">
        <v>8328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8">
        <f t="shared" si="150"/>
        <v>41626.552719907406</v>
      </c>
      <c r="L1926">
        <f t="shared" si="154"/>
        <v>2013</v>
      </c>
      <c r="M1926" s="8">
        <f t="shared" si="151"/>
        <v>41654.606249999997</v>
      </c>
      <c r="N1926" t="b">
        <v>0</v>
      </c>
      <c r="O1926">
        <v>33</v>
      </c>
      <c r="P1926" t="b">
        <v>1</v>
      </c>
      <c r="Q1926" t="s">
        <v>8279</v>
      </c>
      <c r="R1926">
        <f t="shared" si="152"/>
        <v>114</v>
      </c>
      <c r="S1926">
        <f t="shared" si="153"/>
        <v>104</v>
      </c>
      <c r="T1926" t="s">
        <v>8324</v>
      </c>
      <c r="U1926" t="s">
        <v>8328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8">
        <f t="shared" si="150"/>
        <v>41535.693148148144</v>
      </c>
      <c r="L1927">
        <f t="shared" si="154"/>
        <v>2013</v>
      </c>
      <c r="M1927" s="8">
        <f t="shared" si="151"/>
        <v>41557.791666666664</v>
      </c>
      <c r="N1927" t="b">
        <v>0</v>
      </c>
      <c r="O1927">
        <v>52</v>
      </c>
      <c r="P1927" t="b">
        <v>1</v>
      </c>
      <c r="Q1927" t="s">
        <v>8279</v>
      </c>
      <c r="R1927">
        <f t="shared" si="152"/>
        <v>110</v>
      </c>
      <c r="S1927">
        <f t="shared" si="153"/>
        <v>31.826923076923077</v>
      </c>
      <c r="T1927" t="s">
        <v>8324</v>
      </c>
      <c r="U1927" t="s">
        <v>8328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8">
        <f t="shared" si="150"/>
        <v>40456.746018518512</v>
      </c>
      <c r="L1928">
        <f t="shared" si="154"/>
        <v>2010</v>
      </c>
      <c r="M1928" s="8">
        <f t="shared" si="151"/>
        <v>40483.80972222222</v>
      </c>
      <c r="N1928" t="b">
        <v>0</v>
      </c>
      <c r="O1928">
        <v>107</v>
      </c>
      <c r="P1928" t="b">
        <v>1</v>
      </c>
      <c r="Q1928" t="s">
        <v>8279</v>
      </c>
      <c r="R1928">
        <f t="shared" si="152"/>
        <v>195</v>
      </c>
      <c r="S1928">
        <f t="shared" si="153"/>
        <v>27.3896261682243</v>
      </c>
      <c r="T1928" t="s">
        <v>8324</v>
      </c>
      <c r="U1928" t="s">
        <v>8328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8">
        <f t="shared" si="150"/>
        <v>40960.653229166666</v>
      </c>
      <c r="L1929">
        <f t="shared" si="154"/>
        <v>2012</v>
      </c>
      <c r="M1929" s="8">
        <f t="shared" si="151"/>
        <v>40975.999305555553</v>
      </c>
      <c r="N1929" t="b">
        <v>0</v>
      </c>
      <c r="O1929">
        <v>11</v>
      </c>
      <c r="P1929" t="b">
        <v>1</v>
      </c>
      <c r="Q1929" t="s">
        <v>8279</v>
      </c>
      <c r="R1929">
        <f t="shared" si="152"/>
        <v>103</v>
      </c>
      <c r="S1929">
        <f t="shared" si="153"/>
        <v>56.363636363636367</v>
      </c>
      <c r="T1929" t="s">
        <v>8324</v>
      </c>
      <c r="U1929" t="s">
        <v>8328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8">
        <f t="shared" si="150"/>
        <v>41371.439745370364</v>
      </c>
      <c r="L1930">
        <f t="shared" si="154"/>
        <v>2013</v>
      </c>
      <c r="M1930" s="8">
        <f t="shared" si="151"/>
        <v>41401.439745370364</v>
      </c>
      <c r="N1930" t="b">
        <v>0</v>
      </c>
      <c r="O1930">
        <v>34</v>
      </c>
      <c r="P1930" t="b">
        <v>1</v>
      </c>
      <c r="Q1930" t="s">
        <v>8279</v>
      </c>
      <c r="R1930">
        <f t="shared" si="152"/>
        <v>103</v>
      </c>
      <c r="S1930">
        <f t="shared" si="153"/>
        <v>77.352941176470594</v>
      </c>
      <c r="T1930" t="s">
        <v>8324</v>
      </c>
      <c r="U1930" t="s">
        <v>8328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8">
        <f t="shared" si="150"/>
        <v>40686.813263888886</v>
      </c>
      <c r="L1931">
        <f t="shared" si="154"/>
        <v>2011</v>
      </c>
      <c r="M1931" s="8">
        <f t="shared" si="151"/>
        <v>40728.813263888886</v>
      </c>
      <c r="N1931" t="b">
        <v>0</v>
      </c>
      <c r="O1931">
        <v>75</v>
      </c>
      <c r="P1931" t="b">
        <v>1</v>
      </c>
      <c r="Q1931" t="s">
        <v>8279</v>
      </c>
      <c r="R1931">
        <f t="shared" si="152"/>
        <v>100</v>
      </c>
      <c r="S1931">
        <f t="shared" si="153"/>
        <v>42.8</v>
      </c>
      <c r="T1931" t="s">
        <v>8324</v>
      </c>
      <c r="U1931" t="s">
        <v>8328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8">
        <f t="shared" ref="K1932:K1995" si="155">(J1932/86400)+25569+(-5/24)</f>
        <v>41402.350486111107</v>
      </c>
      <c r="L1932">
        <f t="shared" si="154"/>
        <v>2013</v>
      </c>
      <c r="M1932" s="8">
        <f t="shared" si="151"/>
        <v>41462.350486111107</v>
      </c>
      <c r="N1932" t="b">
        <v>0</v>
      </c>
      <c r="O1932">
        <v>26</v>
      </c>
      <c r="P1932" t="b">
        <v>1</v>
      </c>
      <c r="Q1932" t="s">
        <v>8279</v>
      </c>
      <c r="R1932">
        <f t="shared" si="152"/>
        <v>127</v>
      </c>
      <c r="S1932">
        <f t="shared" si="153"/>
        <v>48.846153846153847</v>
      </c>
      <c r="T1932" t="s">
        <v>8324</v>
      </c>
      <c r="U1932" t="s">
        <v>8328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8">
        <f t="shared" si="155"/>
        <v>41037.684131944443</v>
      </c>
      <c r="L1933">
        <f t="shared" si="154"/>
        <v>2012</v>
      </c>
      <c r="M1933" s="8">
        <f t="shared" ref="M1933:M1996" si="156">(I1933/86400)+25569+(-5/24)</f>
        <v>41050.9375</v>
      </c>
      <c r="N1933" t="b">
        <v>0</v>
      </c>
      <c r="O1933">
        <v>50</v>
      </c>
      <c r="P1933" t="b">
        <v>1</v>
      </c>
      <c r="Q1933" t="s">
        <v>8279</v>
      </c>
      <c r="R1933">
        <f t="shared" si="152"/>
        <v>121</v>
      </c>
      <c r="S1933">
        <f t="shared" si="153"/>
        <v>48.240400000000001</v>
      </c>
      <c r="T1933" t="s">
        <v>8324</v>
      </c>
      <c r="U1933" t="s">
        <v>8328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8">
        <f t="shared" si="155"/>
        <v>40911.601539351854</v>
      </c>
      <c r="L1934">
        <f t="shared" si="154"/>
        <v>2012</v>
      </c>
      <c r="M1934" s="8">
        <f t="shared" si="156"/>
        <v>40932.601539351854</v>
      </c>
      <c r="N1934" t="b">
        <v>0</v>
      </c>
      <c r="O1934">
        <v>80</v>
      </c>
      <c r="P1934" t="b">
        <v>1</v>
      </c>
      <c r="Q1934" t="s">
        <v>8279</v>
      </c>
      <c r="R1934">
        <f t="shared" si="152"/>
        <v>107</v>
      </c>
      <c r="S1934">
        <f t="shared" si="153"/>
        <v>70.212500000000006</v>
      </c>
      <c r="T1934" t="s">
        <v>8324</v>
      </c>
      <c r="U1934" t="s">
        <v>8328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8">
        <f t="shared" si="155"/>
        <v>41878.922534722216</v>
      </c>
      <c r="L1935">
        <f t="shared" si="154"/>
        <v>2014</v>
      </c>
      <c r="M1935" s="8">
        <f t="shared" si="156"/>
        <v>41908.922534722216</v>
      </c>
      <c r="N1935" t="b">
        <v>0</v>
      </c>
      <c r="O1935">
        <v>110</v>
      </c>
      <c r="P1935" t="b">
        <v>1</v>
      </c>
      <c r="Q1935" t="s">
        <v>8279</v>
      </c>
      <c r="R1935">
        <f t="shared" si="152"/>
        <v>172</v>
      </c>
      <c r="S1935">
        <f t="shared" si="153"/>
        <v>94.054545454545448</v>
      </c>
      <c r="T1935" t="s">
        <v>8324</v>
      </c>
      <c r="U1935" t="s">
        <v>8328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8">
        <f t="shared" si="155"/>
        <v>40865.658807870372</v>
      </c>
      <c r="L1936">
        <f t="shared" si="154"/>
        <v>2011</v>
      </c>
      <c r="M1936" s="8">
        <f t="shared" si="156"/>
        <v>40902</v>
      </c>
      <c r="N1936" t="b">
        <v>0</v>
      </c>
      <c r="O1936">
        <v>77</v>
      </c>
      <c r="P1936" t="b">
        <v>1</v>
      </c>
      <c r="Q1936" t="s">
        <v>8279</v>
      </c>
      <c r="R1936">
        <f t="shared" si="152"/>
        <v>124</v>
      </c>
      <c r="S1936">
        <f t="shared" si="153"/>
        <v>80.272727272727266</v>
      </c>
      <c r="T1936" t="s">
        <v>8324</v>
      </c>
      <c r="U1936" t="s">
        <v>8328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8">
        <f t="shared" si="155"/>
        <v>41773.724201388883</v>
      </c>
      <c r="L1937">
        <f t="shared" si="154"/>
        <v>2014</v>
      </c>
      <c r="M1937" s="8">
        <f t="shared" si="156"/>
        <v>41810.999305555553</v>
      </c>
      <c r="N1937" t="b">
        <v>0</v>
      </c>
      <c r="O1937">
        <v>50</v>
      </c>
      <c r="P1937" t="b">
        <v>1</v>
      </c>
      <c r="Q1937" t="s">
        <v>8279</v>
      </c>
      <c r="R1937">
        <f t="shared" si="152"/>
        <v>108</v>
      </c>
      <c r="S1937">
        <f t="shared" si="153"/>
        <v>54.2</v>
      </c>
      <c r="T1937" t="s">
        <v>8324</v>
      </c>
      <c r="U1937" t="s">
        <v>8328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8">
        <f t="shared" si="155"/>
        <v>40852.68136574074</v>
      </c>
      <c r="L1938">
        <f t="shared" si="154"/>
        <v>2011</v>
      </c>
      <c r="M1938" s="8">
        <f t="shared" si="156"/>
        <v>40883.040972222218</v>
      </c>
      <c r="N1938" t="b">
        <v>0</v>
      </c>
      <c r="O1938">
        <v>145</v>
      </c>
      <c r="P1938" t="b">
        <v>1</v>
      </c>
      <c r="Q1938" t="s">
        <v>8279</v>
      </c>
      <c r="R1938">
        <f t="shared" si="152"/>
        <v>117</v>
      </c>
      <c r="S1938">
        <f t="shared" si="153"/>
        <v>60.26903448275862</v>
      </c>
      <c r="T1938" t="s">
        <v>8324</v>
      </c>
      <c r="U1938" t="s">
        <v>8328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8">
        <f t="shared" si="155"/>
        <v>41058.91065972222</v>
      </c>
      <c r="L1939">
        <f t="shared" si="154"/>
        <v>2012</v>
      </c>
      <c r="M1939" s="8">
        <f t="shared" si="156"/>
        <v>41074.957638888889</v>
      </c>
      <c r="N1939" t="b">
        <v>0</v>
      </c>
      <c r="O1939">
        <v>29</v>
      </c>
      <c r="P1939" t="b">
        <v>1</v>
      </c>
      <c r="Q1939" t="s">
        <v>8279</v>
      </c>
      <c r="R1939">
        <f t="shared" si="152"/>
        <v>187</v>
      </c>
      <c r="S1939">
        <f t="shared" si="153"/>
        <v>38.740344827586206</v>
      </c>
      <c r="T1939" t="s">
        <v>8324</v>
      </c>
      <c r="U1939" t="s">
        <v>8328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8">
        <f t="shared" si="155"/>
        <v>41426.05128472222</v>
      </c>
      <c r="L1940">
        <f t="shared" si="154"/>
        <v>2013</v>
      </c>
      <c r="M1940" s="8">
        <f t="shared" si="156"/>
        <v>41457</v>
      </c>
      <c r="N1940" t="b">
        <v>0</v>
      </c>
      <c r="O1940">
        <v>114</v>
      </c>
      <c r="P1940" t="b">
        <v>1</v>
      </c>
      <c r="Q1940" t="s">
        <v>8279</v>
      </c>
      <c r="R1940">
        <f t="shared" si="152"/>
        <v>116</v>
      </c>
      <c r="S1940">
        <f t="shared" si="153"/>
        <v>152.54385964912279</v>
      </c>
      <c r="T1940" t="s">
        <v>8324</v>
      </c>
      <c r="U1940" t="s">
        <v>8328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8">
        <f t="shared" si="155"/>
        <v>41313.776712962957</v>
      </c>
      <c r="L1941">
        <f t="shared" si="154"/>
        <v>2013</v>
      </c>
      <c r="M1941" s="8">
        <f t="shared" si="156"/>
        <v>41343.735046296293</v>
      </c>
      <c r="N1941" t="b">
        <v>0</v>
      </c>
      <c r="O1941">
        <v>96</v>
      </c>
      <c r="P1941" t="b">
        <v>1</v>
      </c>
      <c r="Q1941" t="s">
        <v>8279</v>
      </c>
      <c r="R1941">
        <f t="shared" si="152"/>
        <v>111</v>
      </c>
      <c r="S1941">
        <f t="shared" si="153"/>
        <v>115.3125</v>
      </c>
      <c r="T1941" t="s">
        <v>8324</v>
      </c>
      <c r="U1941" t="s">
        <v>8328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8">
        <f t="shared" si="155"/>
        <v>40670.298993055556</v>
      </c>
      <c r="L1942">
        <f t="shared" si="154"/>
        <v>2011</v>
      </c>
      <c r="M1942" s="8">
        <f t="shared" si="156"/>
        <v>40708.957638888889</v>
      </c>
      <c r="N1942" t="b">
        <v>0</v>
      </c>
      <c r="O1942">
        <v>31</v>
      </c>
      <c r="P1942" t="b">
        <v>1</v>
      </c>
      <c r="Q1942" t="s">
        <v>8279</v>
      </c>
      <c r="R1942">
        <f t="shared" si="152"/>
        <v>171</v>
      </c>
      <c r="S1942">
        <f t="shared" si="153"/>
        <v>35.838709677419352</v>
      </c>
      <c r="T1942" t="s">
        <v>8324</v>
      </c>
      <c r="U1942" t="s">
        <v>8328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8">
        <f t="shared" si="155"/>
        <v>41744.08253472222</v>
      </c>
      <c r="L1943">
        <f t="shared" si="154"/>
        <v>2014</v>
      </c>
      <c r="M1943" s="8">
        <f t="shared" si="156"/>
        <v>41774.08253472222</v>
      </c>
      <c r="N1943" t="b">
        <v>1</v>
      </c>
      <c r="O1943">
        <v>4883</v>
      </c>
      <c r="P1943" t="b">
        <v>1</v>
      </c>
      <c r="Q1943" t="s">
        <v>8295</v>
      </c>
      <c r="R1943">
        <f t="shared" si="152"/>
        <v>126</v>
      </c>
      <c r="S1943">
        <f t="shared" si="153"/>
        <v>64.570118779438872</v>
      </c>
      <c r="T1943" t="s">
        <v>8318</v>
      </c>
      <c r="U1943" t="s">
        <v>8348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8">
        <f t="shared" si="155"/>
        <v>40638.619675925926</v>
      </c>
      <c r="L1944">
        <f t="shared" si="154"/>
        <v>2011</v>
      </c>
      <c r="M1944" s="8">
        <f t="shared" si="156"/>
        <v>40728.619675925926</v>
      </c>
      <c r="N1944" t="b">
        <v>1</v>
      </c>
      <c r="O1944">
        <v>95</v>
      </c>
      <c r="P1944" t="b">
        <v>1</v>
      </c>
      <c r="Q1944" t="s">
        <v>8295</v>
      </c>
      <c r="R1944">
        <f t="shared" si="152"/>
        <v>138</v>
      </c>
      <c r="S1944">
        <f t="shared" si="153"/>
        <v>87.436000000000007</v>
      </c>
      <c r="T1944" t="s">
        <v>8318</v>
      </c>
      <c r="U1944" t="s">
        <v>8348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8">
        <f t="shared" si="155"/>
        <v>42548.061527777776</v>
      </c>
      <c r="L1945">
        <f t="shared" si="154"/>
        <v>2016</v>
      </c>
      <c r="M1945" s="8">
        <f t="shared" si="156"/>
        <v>42593.061527777776</v>
      </c>
      <c r="N1945" t="b">
        <v>1</v>
      </c>
      <c r="O1945">
        <v>2478</v>
      </c>
      <c r="P1945" t="b">
        <v>1</v>
      </c>
      <c r="Q1945" t="s">
        <v>8295</v>
      </c>
      <c r="R1945">
        <f t="shared" si="152"/>
        <v>1705</v>
      </c>
      <c r="S1945">
        <f t="shared" si="153"/>
        <v>68.815577078288939</v>
      </c>
      <c r="T1945" t="s">
        <v>8318</v>
      </c>
      <c r="U1945" t="s">
        <v>8348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8">
        <f t="shared" si="155"/>
        <v>41730.376041666663</v>
      </c>
      <c r="L1946">
        <f t="shared" si="154"/>
        <v>2014</v>
      </c>
      <c r="M1946" s="8">
        <f t="shared" si="156"/>
        <v>41760.376041666663</v>
      </c>
      <c r="N1946" t="b">
        <v>1</v>
      </c>
      <c r="O1946">
        <v>1789</v>
      </c>
      <c r="P1946" t="b">
        <v>1</v>
      </c>
      <c r="Q1946" t="s">
        <v>8295</v>
      </c>
      <c r="R1946">
        <f t="shared" si="152"/>
        <v>788</v>
      </c>
      <c r="S1946">
        <f t="shared" si="153"/>
        <v>176.200223588597</v>
      </c>
      <c r="T1946" t="s">
        <v>8318</v>
      </c>
      <c r="U1946" t="s">
        <v>8348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8">
        <f t="shared" si="155"/>
        <v>42157.043495370366</v>
      </c>
      <c r="L1947">
        <f t="shared" si="154"/>
        <v>2015</v>
      </c>
      <c r="M1947" s="8">
        <f t="shared" si="156"/>
        <v>42197.043495370366</v>
      </c>
      <c r="N1947" t="b">
        <v>1</v>
      </c>
      <c r="O1947">
        <v>680</v>
      </c>
      <c r="P1947" t="b">
        <v>1</v>
      </c>
      <c r="Q1947" t="s">
        <v>8295</v>
      </c>
      <c r="R1947">
        <f t="shared" si="152"/>
        <v>348</v>
      </c>
      <c r="S1947">
        <f t="shared" si="153"/>
        <v>511.79117647058825</v>
      </c>
      <c r="T1947" t="s">
        <v>8318</v>
      </c>
      <c r="U1947" t="s">
        <v>8348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8">
        <f t="shared" si="155"/>
        <v>41688.941678240742</v>
      </c>
      <c r="L1948">
        <f t="shared" si="154"/>
        <v>2014</v>
      </c>
      <c r="M1948" s="8">
        <f t="shared" si="156"/>
        <v>41748.900011574071</v>
      </c>
      <c r="N1948" t="b">
        <v>1</v>
      </c>
      <c r="O1948">
        <v>70</v>
      </c>
      <c r="P1948" t="b">
        <v>1</v>
      </c>
      <c r="Q1948" t="s">
        <v>8295</v>
      </c>
      <c r="R1948">
        <f t="shared" si="152"/>
        <v>150</v>
      </c>
      <c r="S1948">
        <f t="shared" si="153"/>
        <v>160.44285714285715</v>
      </c>
      <c r="T1948" t="s">
        <v>8318</v>
      </c>
      <c r="U1948" t="s">
        <v>8348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8">
        <f t="shared" si="155"/>
        <v>40102.709722222222</v>
      </c>
      <c r="L1949">
        <f t="shared" si="154"/>
        <v>2009</v>
      </c>
      <c r="M1949" s="8">
        <f t="shared" si="156"/>
        <v>40140.040972222218</v>
      </c>
      <c r="N1949" t="b">
        <v>1</v>
      </c>
      <c r="O1949">
        <v>23</v>
      </c>
      <c r="P1949" t="b">
        <v>1</v>
      </c>
      <c r="Q1949" t="s">
        <v>8295</v>
      </c>
      <c r="R1949">
        <f t="shared" si="152"/>
        <v>101</v>
      </c>
      <c r="S1949">
        <f t="shared" si="153"/>
        <v>35.003043478260871</v>
      </c>
      <c r="T1949" t="s">
        <v>8318</v>
      </c>
      <c r="U1949" t="s">
        <v>8348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8">
        <f t="shared" si="155"/>
        <v>42473.395937499998</v>
      </c>
      <c r="L1950">
        <f t="shared" si="154"/>
        <v>2016</v>
      </c>
      <c r="M1950" s="8">
        <f t="shared" si="156"/>
        <v>42527.501388888886</v>
      </c>
      <c r="N1950" t="b">
        <v>1</v>
      </c>
      <c r="O1950">
        <v>4245</v>
      </c>
      <c r="P1950" t="b">
        <v>1</v>
      </c>
      <c r="Q1950" t="s">
        <v>8295</v>
      </c>
      <c r="R1950">
        <f t="shared" si="152"/>
        <v>800</v>
      </c>
      <c r="S1950">
        <f t="shared" si="153"/>
        <v>188.50671378091872</v>
      </c>
      <c r="T1950" t="s">
        <v>8318</v>
      </c>
      <c r="U1950" t="s">
        <v>8348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8">
        <f t="shared" si="155"/>
        <v>41800.21471064815</v>
      </c>
      <c r="L1951">
        <f t="shared" si="154"/>
        <v>2014</v>
      </c>
      <c r="M1951" s="8">
        <f t="shared" si="156"/>
        <v>41830.21471064815</v>
      </c>
      <c r="N1951" t="b">
        <v>1</v>
      </c>
      <c r="O1951">
        <v>943</v>
      </c>
      <c r="P1951" t="b">
        <v>1</v>
      </c>
      <c r="Q1951" t="s">
        <v>8295</v>
      </c>
      <c r="R1951">
        <f t="shared" si="152"/>
        <v>106</v>
      </c>
      <c r="S1951">
        <f t="shared" si="153"/>
        <v>56.204984093319197</v>
      </c>
      <c r="T1951" t="s">
        <v>8318</v>
      </c>
      <c r="U1951" t="s">
        <v>8348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8">
        <f t="shared" si="155"/>
        <v>40623.973067129627</v>
      </c>
      <c r="L1952">
        <f t="shared" si="154"/>
        <v>2011</v>
      </c>
      <c r="M1952" s="8">
        <f t="shared" si="156"/>
        <v>40654.973067129627</v>
      </c>
      <c r="N1952" t="b">
        <v>1</v>
      </c>
      <c r="O1952">
        <v>1876</v>
      </c>
      <c r="P1952" t="b">
        <v>1</v>
      </c>
      <c r="Q1952" t="s">
        <v>8295</v>
      </c>
      <c r="R1952">
        <f t="shared" si="152"/>
        <v>201</v>
      </c>
      <c r="S1952">
        <f t="shared" si="153"/>
        <v>51.3054157782516</v>
      </c>
      <c r="T1952" t="s">
        <v>8318</v>
      </c>
      <c r="U1952" t="s">
        <v>8348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8">
        <f t="shared" si="155"/>
        <v>42651.212233796294</v>
      </c>
      <c r="L1953">
        <f t="shared" si="154"/>
        <v>2016</v>
      </c>
      <c r="M1953" s="8">
        <f t="shared" si="156"/>
        <v>42681.253900462958</v>
      </c>
      <c r="N1953" t="b">
        <v>1</v>
      </c>
      <c r="O1953">
        <v>834</v>
      </c>
      <c r="P1953" t="b">
        <v>1</v>
      </c>
      <c r="Q1953" t="s">
        <v>8295</v>
      </c>
      <c r="R1953">
        <f t="shared" si="152"/>
        <v>212</v>
      </c>
      <c r="S1953">
        <f t="shared" si="153"/>
        <v>127.36450839328538</v>
      </c>
      <c r="T1953" t="s">
        <v>8318</v>
      </c>
      <c r="U1953" t="s">
        <v>8348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8">
        <f t="shared" si="155"/>
        <v>41526.398321759254</v>
      </c>
      <c r="L1954">
        <f t="shared" si="154"/>
        <v>2013</v>
      </c>
      <c r="M1954" s="8">
        <f t="shared" si="156"/>
        <v>41563.398321759254</v>
      </c>
      <c r="N1954" t="b">
        <v>1</v>
      </c>
      <c r="O1954">
        <v>682</v>
      </c>
      <c r="P1954" t="b">
        <v>1</v>
      </c>
      <c r="Q1954" t="s">
        <v>8295</v>
      </c>
      <c r="R1954">
        <f t="shared" si="152"/>
        <v>198</v>
      </c>
      <c r="S1954">
        <f t="shared" si="153"/>
        <v>101.85532258064516</v>
      </c>
      <c r="T1954" t="s">
        <v>8318</v>
      </c>
      <c r="U1954" t="s">
        <v>8348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8">
        <f t="shared" si="155"/>
        <v>40940.991493055553</v>
      </c>
      <c r="L1955">
        <f t="shared" si="154"/>
        <v>2012</v>
      </c>
      <c r="M1955" s="8">
        <f t="shared" si="156"/>
        <v>40969.916666666664</v>
      </c>
      <c r="N1955" t="b">
        <v>1</v>
      </c>
      <c r="O1955">
        <v>147</v>
      </c>
      <c r="P1955" t="b">
        <v>1</v>
      </c>
      <c r="Q1955" t="s">
        <v>8295</v>
      </c>
      <c r="R1955">
        <f t="shared" si="152"/>
        <v>226</v>
      </c>
      <c r="S1955">
        <f t="shared" si="153"/>
        <v>230.55782312925169</v>
      </c>
      <c r="T1955" t="s">
        <v>8318</v>
      </c>
      <c r="U1955" t="s">
        <v>8348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8">
        <f t="shared" si="155"/>
        <v>42394.372407407405</v>
      </c>
      <c r="L1956">
        <f t="shared" si="154"/>
        <v>2016</v>
      </c>
      <c r="M1956" s="8">
        <f t="shared" si="156"/>
        <v>42440.999999999993</v>
      </c>
      <c r="N1956" t="b">
        <v>1</v>
      </c>
      <c r="O1956">
        <v>415</v>
      </c>
      <c r="P1956" t="b">
        <v>1</v>
      </c>
      <c r="Q1956" t="s">
        <v>8295</v>
      </c>
      <c r="R1956">
        <f t="shared" si="152"/>
        <v>699</v>
      </c>
      <c r="S1956">
        <f t="shared" si="153"/>
        <v>842.10602409638557</v>
      </c>
      <c r="T1956" t="s">
        <v>8318</v>
      </c>
      <c r="U1956" t="s">
        <v>8348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8">
        <f t="shared" si="155"/>
        <v>41020.063437500001</v>
      </c>
      <c r="L1957">
        <f t="shared" si="154"/>
        <v>2012</v>
      </c>
      <c r="M1957" s="8">
        <f t="shared" si="156"/>
        <v>41052.583333333328</v>
      </c>
      <c r="N1957" t="b">
        <v>1</v>
      </c>
      <c r="O1957">
        <v>290</v>
      </c>
      <c r="P1957" t="b">
        <v>1</v>
      </c>
      <c r="Q1957" t="s">
        <v>8295</v>
      </c>
      <c r="R1957">
        <f t="shared" si="152"/>
        <v>399</v>
      </c>
      <c r="S1957">
        <f t="shared" si="153"/>
        <v>577.27593103448271</v>
      </c>
      <c r="T1957" t="s">
        <v>8318</v>
      </c>
      <c r="U1957" t="s">
        <v>8348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8">
        <f t="shared" si="155"/>
        <v>42067.71533564815</v>
      </c>
      <c r="L1958">
        <f t="shared" si="154"/>
        <v>2015</v>
      </c>
      <c r="M1958" s="8">
        <f t="shared" si="156"/>
        <v>42112.673668981479</v>
      </c>
      <c r="N1958" t="b">
        <v>1</v>
      </c>
      <c r="O1958">
        <v>365</v>
      </c>
      <c r="P1958" t="b">
        <v>1</v>
      </c>
      <c r="Q1958" t="s">
        <v>8295</v>
      </c>
      <c r="R1958">
        <f t="shared" si="152"/>
        <v>294</v>
      </c>
      <c r="S1958">
        <f t="shared" si="153"/>
        <v>483.34246575342468</v>
      </c>
      <c r="T1958" t="s">
        <v>8318</v>
      </c>
      <c r="U1958" t="s">
        <v>8348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8">
        <f t="shared" si="155"/>
        <v>41178.890196759261</v>
      </c>
      <c r="L1959">
        <f t="shared" si="154"/>
        <v>2012</v>
      </c>
      <c r="M1959" s="8">
        <f t="shared" si="156"/>
        <v>41208.890196759261</v>
      </c>
      <c r="N1959" t="b">
        <v>1</v>
      </c>
      <c r="O1959">
        <v>660</v>
      </c>
      <c r="P1959" t="b">
        <v>1</v>
      </c>
      <c r="Q1959" t="s">
        <v>8295</v>
      </c>
      <c r="R1959">
        <f t="shared" si="152"/>
        <v>168</v>
      </c>
      <c r="S1959">
        <f t="shared" si="153"/>
        <v>76.138500000000008</v>
      </c>
      <c r="T1959" t="s">
        <v>8318</v>
      </c>
      <c r="U1959" t="s">
        <v>8348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8">
        <f t="shared" si="155"/>
        <v>41326.779641203699</v>
      </c>
      <c r="L1960">
        <f t="shared" si="154"/>
        <v>2013</v>
      </c>
      <c r="M1960" s="8">
        <f t="shared" si="156"/>
        <v>41356.737974537034</v>
      </c>
      <c r="N1960" t="b">
        <v>1</v>
      </c>
      <c r="O1960">
        <v>1356</v>
      </c>
      <c r="P1960" t="b">
        <v>1</v>
      </c>
      <c r="Q1960" t="s">
        <v>8295</v>
      </c>
      <c r="R1960">
        <f t="shared" si="152"/>
        <v>1436</v>
      </c>
      <c r="S1960">
        <f t="shared" si="153"/>
        <v>74.107684365781708</v>
      </c>
      <c r="T1960" t="s">
        <v>8318</v>
      </c>
      <c r="U1960" t="s">
        <v>8348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8">
        <f t="shared" si="155"/>
        <v>41871.637268518512</v>
      </c>
      <c r="L1961">
        <f t="shared" si="154"/>
        <v>2014</v>
      </c>
      <c r="M1961" s="8">
        <f t="shared" si="156"/>
        <v>41912.791666666664</v>
      </c>
      <c r="N1961" t="b">
        <v>1</v>
      </c>
      <c r="O1961">
        <v>424</v>
      </c>
      <c r="P1961" t="b">
        <v>1</v>
      </c>
      <c r="Q1961" t="s">
        <v>8295</v>
      </c>
      <c r="R1961">
        <f t="shared" si="152"/>
        <v>157</v>
      </c>
      <c r="S1961">
        <f t="shared" si="153"/>
        <v>36.965660377358489</v>
      </c>
      <c r="T1961" t="s">
        <v>8318</v>
      </c>
      <c r="U1961" t="s">
        <v>8348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8">
        <f t="shared" si="155"/>
        <v>41964.154409722221</v>
      </c>
      <c r="L1962">
        <f t="shared" si="154"/>
        <v>2014</v>
      </c>
      <c r="M1962" s="8">
        <f t="shared" si="156"/>
        <v>41994.154409722221</v>
      </c>
      <c r="N1962" t="b">
        <v>1</v>
      </c>
      <c r="O1962">
        <v>33</v>
      </c>
      <c r="P1962" t="b">
        <v>1</v>
      </c>
      <c r="Q1962" t="s">
        <v>8295</v>
      </c>
      <c r="R1962">
        <f t="shared" si="152"/>
        <v>118</v>
      </c>
      <c r="S1962">
        <f t="shared" si="153"/>
        <v>2500.969696969697</v>
      </c>
      <c r="T1962" t="s">
        <v>8318</v>
      </c>
      <c r="U1962" t="s">
        <v>8348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8">
        <f t="shared" si="155"/>
        <v>41147.986307870371</v>
      </c>
      <c r="L1963">
        <f t="shared" si="154"/>
        <v>2012</v>
      </c>
      <c r="M1963" s="8">
        <f t="shared" si="156"/>
        <v>41187.957638888889</v>
      </c>
      <c r="N1963" t="b">
        <v>1</v>
      </c>
      <c r="O1963">
        <v>1633</v>
      </c>
      <c r="P1963" t="b">
        <v>1</v>
      </c>
      <c r="Q1963" t="s">
        <v>8295</v>
      </c>
      <c r="R1963">
        <f t="shared" si="152"/>
        <v>1105</v>
      </c>
      <c r="S1963">
        <f t="shared" si="153"/>
        <v>67.690214329454989</v>
      </c>
      <c r="T1963" t="s">
        <v>8318</v>
      </c>
      <c r="U1963" t="s">
        <v>8348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8">
        <f t="shared" si="155"/>
        <v>41742.572175925925</v>
      </c>
      <c r="L1964">
        <f t="shared" si="154"/>
        <v>2014</v>
      </c>
      <c r="M1964" s="8">
        <f t="shared" si="156"/>
        <v>41772.572175925925</v>
      </c>
      <c r="N1964" t="b">
        <v>1</v>
      </c>
      <c r="O1964">
        <v>306</v>
      </c>
      <c r="P1964" t="b">
        <v>1</v>
      </c>
      <c r="Q1964" t="s">
        <v>8295</v>
      </c>
      <c r="R1964">
        <f t="shared" si="152"/>
        <v>193</v>
      </c>
      <c r="S1964">
        <f t="shared" si="153"/>
        <v>63.04738562091503</v>
      </c>
      <c r="T1964" t="s">
        <v>8318</v>
      </c>
      <c r="U1964" t="s">
        <v>8348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8">
        <f t="shared" si="155"/>
        <v>41863.221458333333</v>
      </c>
      <c r="L1965">
        <f t="shared" si="154"/>
        <v>2014</v>
      </c>
      <c r="M1965" s="8">
        <f t="shared" si="156"/>
        <v>41898.221458333333</v>
      </c>
      <c r="N1965" t="b">
        <v>1</v>
      </c>
      <c r="O1965">
        <v>205</v>
      </c>
      <c r="P1965" t="b">
        <v>1</v>
      </c>
      <c r="Q1965" t="s">
        <v>8295</v>
      </c>
      <c r="R1965">
        <f t="shared" si="152"/>
        <v>127</v>
      </c>
      <c r="S1965">
        <f t="shared" si="153"/>
        <v>117.6</v>
      </c>
      <c r="T1965" t="s">
        <v>8318</v>
      </c>
      <c r="U1965" t="s">
        <v>8348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8">
        <f t="shared" si="155"/>
        <v>42452.064490740733</v>
      </c>
      <c r="L1966">
        <f t="shared" si="154"/>
        <v>2016</v>
      </c>
      <c r="M1966" s="8">
        <f t="shared" si="156"/>
        <v>42482.064490740733</v>
      </c>
      <c r="N1966" t="b">
        <v>1</v>
      </c>
      <c r="O1966">
        <v>1281</v>
      </c>
      <c r="P1966" t="b">
        <v>1</v>
      </c>
      <c r="Q1966" t="s">
        <v>8295</v>
      </c>
      <c r="R1966">
        <f t="shared" si="152"/>
        <v>260</v>
      </c>
      <c r="S1966">
        <f t="shared" si="153"/>
        <v>180.75185011709601</v>
      </c>
      <c r="T1966" t="s">
        <v>8318</v>
      </c>
      <c r="U1966" t="s">
        <v>8348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8">
        <f t="shared" si="155"/>
        <v>40897.880902777775</v>
      </c>
      <c r="L1967">
        <f t="shared" si="154"/>
        <v>2011</v>
      </c>
      <c r="M1967" s="8">
        <f t="shared" si="156"/>
        <v>40919.833333333328</v>
      </c>
      <c r="N1967" t="b">
        <v>1</v>
      </c>
      <c r="O1967">
        <v>103</v>
      </c>
      <c r="P1967" t="b">
        <v>1</v>
      </c>
      <c r="Q1967" t="s">
        <v>8295</v>
      </c>
      <c r="R1967">
        <f t="shared" si="152"/>
        <v>262</v>
      </c>
      <c r="S1967">
        <f t="shared" si="153"/>
        <v>127.32038834951456</v>
      </c>
      <c r="T1967" t="s">
        <v>8318</v>
      </c>
      <c r="U1967" t="s">
        <v>8348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8">
        <f t="shared" si="155"/>
        <v>41835.332152777773</v>
      </c>
      <c r="L1968">
        <f t="shared" si="154"/>
        <v>2014</v>
      </c>
      <c r="M1968" s="8">
        <f t="shared" si="156"/>
        <v>41865.332152777773</v>
      </c>
      <c r="N1968" t="b">
        <v>1</v>
      </c>
      <c r="O1968">
        <v>1513</v>
      </c>
      <c r="P1968" t="b">
        <v>1</v>
      </c>
      <c r="Q1968" t="s">
        <v>8295</v>
      </c>
      <c r="R1968">
        <f t="shared" si="152"/>
        <v>207</v>
      </c>
      <c r="S1968">
        <f t="shared" si="153"/>
        <v>136.6444745538665</v>
      </c>
      <c r="T1968" t="s">
        <v>8318</v>
      </c>
      <c r="U1968" t="s">
        <v>8348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8">
        <f t="shared" si="155"/>
        <v>41730.455196759256</v>
      </c>
      <c r="L1969">
        <f t="shared" si="154"/>
        <v>2014</v>
      </c>
      <c r="M1969" s="8">
        <f t="shared" si="156"/>
        <v>41760.455196759256</v>
      </c>
      <c r="N1969" t="b">
        <v>1</v>
      </c>
      <c r="O1969">
        <v>405</v>
      </c>
      <c r="P1969" t="b">
        <v>1</v>
      </c>
      <c r="Q1969" t="s">
        <v>8295</v>
      </c>
      <c r="R1969">
        <f t="shared" si="152"/>
        <v>370</v>
      </c>
      <c r="S1969">
        <f t="shared" si="153"/>
        <v>182.78024691358024</v>
      </c>
      <c r="T1969" t="s">
        <v>8318</v>
      </c>
      <c r="U1969" t="s">
        <v>8348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8">
        <f t="shared" si="155"/>
        <v>42676.378645833327</v>
      </c>
      <c r="L1970">
        <f t="shared" si="154"/>
        <v>2016</v>
      </c>
      <c r="M1970" s="8">
        <f t="shared" si="156"/>
        <v>42707.420312499999</v>
      </c>
      <c r="N1970" t="b">
        <v>1</v>
      </c>
      <c r="O1970">
        <v>510</v>
      </c>
      <c r="P1970" t="b">
        <v>1</v>
      </c>
      <c r="Q1970" t="s">
        <v>8295</v>
      </c>
      <c r="R1970">
        <f t="shared" si="152"/>
        <v>285</v>
      </c>
      <c r="S1970">
        <f t="shared" si="153"/>
        <v>279.37843137254902</v>
      </c>
      <c r="T1970" t="s">
        <v>8318</v>
      </c>
      <c r="U1970" t="s">
        <v>8348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8">
        <f t="shared" si="155"/>
        <v>42557.584120370368</v>
      </c>
      <c r="L1971">
        <f t="shared" si="154"/>
        <v>2016</v>
      </c>
      <c r="M1971" s="8">
        <f t="shared" si="156"/>
        <v>42587.584120370368</v>
      </c>
      <c r="N1971" t="b">
        <v>1</v>
      </c>
      <c r="O1971">
        <v>1887</v>
      </c>
      <c r="P1971" t="b">
        <v>1</v>
      </c>
      <c r="Q1971" t="s">
        <v>8295</v>
      </c>
      <c r="R1971">
        <f t="shared" si="152"/>
        <v>579</v>
      </c>
      <c r="S1971">
        <f t="shared" si="153"/>
        <v>61.375728669846318</v>
      </c>
      <c r="T1971" t="s">
        <v>8318</v>
      </c>
      <c r="U1971" t="s">
        <v>8348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8">
        <f t="shared" si="155"/>
        <v>41323.984965277778</v>
      </c>
      <c r="L1972">
        <f t="shared" si="154"/>
        <v>2013</v>
      </c>
      <c r="M1972" s="8">
        <f t="shared" si="156"/>
        <v>41383.943298611106</v>
      </c>
      <c r="N1972" t="b">
        <v>1</v>
      </c>
      <c r="O1972">
        <v>701</v>
      </c>
      <c r="P1972" t="b">
        <v>1</v>
      </c>
      <c r="Q1972" t="s">
        <v>8295</v>
      </c>
      <c r="R1972">
        <f t="shared" si="152"/>
        <v>1132</v>
      </c>
      <c r="S1972">
        <f t="shared" si="153"/>
        <v>80.727532097004286</v>
      </c>
      <c r="T1972" t="s">
        <v>8318</v>
      </c>
      <c r="U1972" t="s">
        <v>8348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8">
        <f t="shared" si="155"/>
        <v>41561.29237268518</v>
      </c>
      <c r="L1973">
        <f t="shared" si="154"/>
        <v>2013</v>
      </c>
      <c r="M1973" s="8">
        <f t="shared" si="156"/>
        <v>41592.958333333328</v>
      </c>
      <c r="N1973" t="b">
        <v>1</v>
      </c>
      <c r="O1973">
        <v>3863</v>
      </c>
      <c r="P1973" t="b">
        <v>1</v>
      </c>
      <c r="Q1973" t="s">
        <v>8295</v>
      </c>
      <c r="R1973">
        <f t="shared" si="152"/>
        <v>263</v>
      </c>
      <c r="S1973">
        <f t="shared" si="153"/>
        <v>272.35590732591254</v>
      </c>
      <c r="T1973" t="s">
        <v>8318</v>
      </c>
      <c r="U1973" t="s">
        <v>8348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8">
        <f t="shared" si="155"/>
        <v>41200.803749999999</v>
      </c>
      <c r="L1974">
        <f t="shared" si="154"/>
        <v>2012</v>
      </c>
      <c r="M1974" s="8">
        <f t="shared" si="156"/>
        <v>41230.845416666663</v>
      </c>
      <c r="N1974" t="b">
        <v>1</v>
      </c>
      <c r="O1974">
        <v>238</v>
      </c>
      <c r="P1974" t="b">
        <v>1</v>
      </c>
      <c r="Q1974" t="s">
        <v>8295</v>
      </c>
      <c r="R1974">
        <f t="shared" si="152"/>
        <v>674</v>
      </c>
      <c r="S1974">
        <f t="shared" si="153"/>
        <v>70.848739495798313</v>
      </c>
      <c r="T1974" t="s">
        <v>8318</v>
      </c>
      <c r="U1974" t="s">
        <v>8348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8">
        <f t="shared" si="155"/>
        <v>42549.514629629623</v>
      </c>
      <c r="L1975">
        <f t="shared" si="154"/>
        <v>2016</v>
      </c>
      <c r="M1975" s="8">
        <f t="shared" si="156"/>
        <v>42588.083333333336</v>
      </c>
      <c r="N1975" t="b">
        <v>1</v>
      </c>
      <c r="O1975">
        <v>2051</v>
      </c>
      <c r="P1975" t="b">
        <v>1</v>
      </c>
      <c r="Q1975" t="s">
        <v>8295</v>
      </c>
      <c r="R1975">
        <f t="shared" si="152"/>
        <v>257</v>
      </c>
      <c r="S1975">
        <f t="shared" si="153"/>
        <v>247.94003412969283</v>
      </c>
      <c r="T1975" t="s">
        <v>8318</v>
      </c>
      <c r="U1975" t="s">
        <v>8348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8">
        <f t="shared" si="155"/>
        <v>41445.125798611109</v>
      </c>
      <c r="L1976">
        <f t="shared" si="154"/>
        <v>2013</v>
      </c>
      <c r="M1976" s="8">
        <f t="shared" si="156"/>
        <v>41505.125798611109</v>
      </c>
      <c r="N1976" t="b">
        <v>1</v>
      </c>
      <c r="O1976">
        <v>402</v>
      </c>
      <c r="P1976" t="b">
        <v>1</v>
      </c>
      <c r="Q1976" t="s">
        <v>8295</v>
      </c>
      <c r="R1976">
        <f t="shared" si="152"/>
        <v>375</v>
      </c>
      <c r="S1976">
        <f t="shared" si="153"/>
        <v>186.81393034825871</v>
      </c>
      <c r="T1976" t="s">
        <v>8318</v>
      </c>
      <c r="U1976" t="s">
        <v>8348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8">
        <f t="shared" si="155"/>
        <v>41313.54688657407</v>
      </c>
      <c r="L1977">
        <f t="shared" si="154"/>
        <v>2013</v>
      </c>
      <c r="M1977" s="8">
        <f t="shared" si="156"/>
        <v>41343.54688657407</v>
      </c>
      <c r="N1977" t="b">
        <v>1</v>
      </c>
      <c r="O1977">
        <v>253</v>
      </c>
      <c r="P1977" t="b">
        <v>1</v>
      </c>
      <c r="Q1977" t="s">
        <v>8295</v>
      </c>
      <c r="R1977">
        <f t="shared" si="152"/>
        <v>209</v>
      </c>
      <c r="S1977">
        <f t="shared" si="153"/>
        <v>131.98948616600788</v>
      </c>
      <c r="T1977" t="s">
        <v>8318</v>
      </c>
      <c r="U1977" t="s">
        <v>8348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8">
        <f t="shared" si="155"/>
        <v>41438.691261574073</v>
      </c>
      <c r="L1978">
        <f t="shared" si="154"/>
        <v>2013</v>
      </c>
      <c r="M1978" s="8">
        <f t="shared" si="156"/>
        <v>41468.691261574073</v>
      </c>
      <c r="N1978" t="b">
        <v>1</v>
      </c>
      <c r="O1978">
        <v>473</v>
      </c>
      <c r="P1978" t="b">
        <v>1</v>
      </c>
      <c r="Q1978" t="s">
        <v>8295</v>
      </c>
      <c r="R1978">
        <f t="shared" si="152"/>
        <v>347</v>
      </c>
      <c r="S1978">
        <f t="shared" si="153"/>
        <v>29.310782241014799</v>
      </c>
      <c r="T1978" t="s">
        <v>8318</v>
      </c>
      <c r="U1978" t="s">
        <v>8348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8">
        <f t="shared" si="155"/>
        <v>42311.008564814816</v>
      </c>
      <c r="L1979">
        <f t="shared" si="154"/>
        <v>2015</v>
      </c>
      <c r="M1979" s="8">
        <f t="shared" si="156"/>
        <v>42357.124305555553</v>
      </c>
      <c r="N1979" t="b">
        <v>1</v>
      </c>
      <c r="O1979">
        <v>821</v>
      </c>
      <c r="P1979" t="b">
        <v>1</v>
      </c>
      <c r="Q1979" t="s">
        <v>8295</v>
      </c>
      <c r="R1979">
        <f t="shared" si="152"/>
        <v>402</v>
      </c>
      <c r="S1979">
        <f t="shared" si="153"/>
        <v>245.02436053593178</v>
      </c>
      <c r="T1979" t="s">
        <v>8318</v>
      </c>
      <c r="U1979" t="s">
        <v>8348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8">
        <f t="shared" si="155"/>
        <v>41039.017268518517</v>
      </c>
      <c r="L1980">
        <f t="shared" si="154"/>
        <v>2012</v>
      </c>
      <c r="M1980" s="8">
        <f t="shared" si="156"/>
        <v>41072.083333333328</v>
      </c>
      <c r="N1980" t="b">
        <v>1</v>
      </c>
      <c r="O1980">
        <v>388</v>
      </c>
      <c r="P1980" t="b">
        <v>1</v>
      </c>
      <c r="Q1980" t="s">
        <v>8295</v>
      </c>
      <c r="R1980">
        <f t="shared" si="152"/>
        <v>1027</v>
      </c>
      <c r="S1980">
        <f t="shared" si="153"/>
        <v>1323.2540463917526</v>
      </c>
      <c r="T1980" t="s">
        <v>8318</v>
      </c>
      <c r="U1980" t="s">
        <v>8348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8">
        <f t="shared" si="155"/>
        <v>42290.25168981481</v>
      </c>
      <c r="L1981">
        <f t="shared" si="154"/>
        <v>2015</v>
      </c>
      <c r="M1981" s="8">
        <f t="shared" si="156"/>
        <v>42326.999305555553</v>
      </c>
      <c r="N1981" t="b">
        <v>1</v>
      </c>
      <c r="O1981">
        <v>813</v>
      </c>
      <c r="P1981" t="b">
        <v>1</v>
      </c>
      <c r="Q1981" t="s">
        <v>8295</v>
      </c>
      <c r="R1981">
        <f t="shared" si="152"/>
        <v>115</v>
      </c>
      <c r="S1981">
        <f t="shared" si="153"/>
        <v>282.65966789667897</v>
      </c>
      <c r="T1981" t="s">
        <v>8318</v>
      </c>
      <c r="U1981" t="s">
        <v>8348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8">
        <f t="shared" si="155"/>
        <v>42423.334050925921</v>
      </c>
      <c r="L1982">
        <f t="shared" si="154"/>
        <v>2016</v>
      </c>
      <c r="M1982" s="8">
        <f t="shared" si="156"/>
        <v>42463.292384259257</v>
      </c>
      <c r="N1982" t="b">
        <v>1</v>
      </c>
      <c r="O1982">
        <v>1945</v>
      </c>
      <c r="P1982" t="b">
        <v>1</v>
      </c>
      <c r="Q1982" t="s">
        <v>8295</v>
      </c>
      <c r="R1982">
        <f t="shared" si="152"/>
        <v>355</v>
      </c>
      <c r="S1982">
        <f t="shared" si="153"/>
        <v>91.214401028277635</v>
      </c>
      <c r="T1982" t="s">
        <v>8318</v>
      </c>
      <c r="U1982" t="s">
        <v>8348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8">
        <f t="shared" si="155"/>
        <v>41799.516956018517</v>
      </c>
      <c r="L1983">
        <f t="shared" si="154"/>
        <v>2014</v>
      </c>
      <c r="M1983" s="8">
        <f t="shared" si="156"/>
        <v>41829.516956018517</v>
      </c>
      <c r="N1983" t="b">
        <v>0</v>
      </c>
      <c r="O1983">
        <v>12</v>
      </c>
      <c r="P1983" t="b">
        <v>0</v>
      </c>
      <c r="Q1983" t="s">
        <v>8296</v>
      </c>
      <c r="R1983">
        <f t="shared" si="152"/>
        <v>5</v>
      </c>
      <c r="S1983">
        <f t="shared" si="153"/>
        <v>31.75</v>
      </c>
      <c r="T1983" t="s">
        <v>8337</v>
      </c>
      <c r="U1983" t="s">
        <v>8349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8">
        <f t="shared" si="155"/>
        <v>42678.378321759257</v>
      </c>
      <c r="L1984">
        <f t="shared" si="154"/>
        <v>2016</v>
      </c>
      <c r="M1984" s="8">
        <f t="shared" si="156"/>
        <v>42708.419988425921</v>
      </c>
      <c r="N1984" t="b">
        <v>0</v>
      </c>
      <c r="O1984">
        <v>0</v>
      </c>
      <c r="P1984" t="b">
        <v>0</v>
      </c>
      <c r="Q1984" t="s">
        <v>8296</v>
      </c>
      <c r="R1984">
        <f t="shared" si="152"/>
        <v>0</v>
      </c>
      <c r="S1984" t="e">
        <f t="shared" si="153"/>
        <v>#DIV/0!</v>
      </c>
      <c r="T1984" t="s">
        <v>8337</v>
      </c>
      <c r="U1984" t="s">
        <v>8349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8">
        <f t="shared" si="155"/>
        <v>42592.803449074076</v>
      </c>
      <c r="L1985">
        <f t="shared" si="154"/>
        <v>2016</v>
      </c>
      <c r="M1985" s="8">
        <f t="shared" si="156"/>
        <v>42615.083333333336</v>
      </c>
      <c r="N1985" t="b">
        <v>0</v>
      </c>
      <c r="O1985">
        <v>16</v>
      </c>
      <c r="P1985" t="b">
        <v>0</v>
      </c>
      <c r="Q1985" t="s">
        <v>8296</v>
      </c>
      <c r="R1985">
        <f t="shared" si="152"/>
        <v>4</v>
      </c>
      <c r="S1985">
        <f t="shared" si="153"/>
        <v>88.6875</v>
      </c>
      <c r="T1985" t="s">
        <v>8337</v>
      </c>
      <c r="U1985" t="s">
        <v>8349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8">
        <f t="shared" si="155"/>
        <v>41913.581956018512</v>
      </c>
      <c r="L1986">
        <f t="shared" si="154"/>
        <v>2014</v>
      </c>
      <c r="M1986" s="8">
        <f t="shared" si="156"/>
        <v>41973.623622685183</v>
      </c>
      <c r="N1986" t="b">
        <v>0</v>
      </c>
      <c r="O1986">
        <v>7</v>
      </c>
      <c r="P1986" t="b">
        <v>0</v>
      </c>
      <c r="Q1986" t="s">
        <v>8296</v>
      </c>
      <c r="R1986">
        <f t="shared" ref="R1986:R2049" si="157">ROUND(E1986/D1986*100,0)</f>
        <v>21</v>
      </c>
      <c r="S1986">
        <f t="shared" ref="S1986:S2049" si="158">E1986/O1986</f>
        <v>453.14285714285717</v>
      </c>
      <c r="T1986" t="s">
        <v>8337</v>
      </c>
      <c r="U1986" t="s">
        <v>8349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8">
        <f t="shared" si="155"/>
        <v>42555.490405092591</v>
      </c>
      <c r="L1987">
        <f t="shared" ref="L1987:L2050" si="159">YEAR(K1987)</f>
        <v>2016</v>
      </c>
      <c r="M1987" s="8">
        <f t="shared" si="156"/>
        <v>42584.749999999993</v>
      </c>
      <c r="N1987" t="b">
        <v>0</v>
      </c>
      <c r="O1987">
        <v>4</v>
      </c>
      <c r="P1987" t="b">
        <v>0</v>
      </c>
      <c r="Q1987" t="s">
        <v>8296</v>
      </c>
      <c r="R1987">
        <f t="shared" si="157"/>
        <v>3</v>
      </c>
      <c r="S1987">
        <f t="shared" si="158"/>
        <v>12.75</v>
      </c>
      <c r="T1987" t="s">
        <v>8337</v>
      </c>
      <c r="U1987" t="s">
        <v>8349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8">
        <f t="shared" si="155"/>
        <v>42413.225497685184</v>
      </c>
      <c r="L1988">
        <f t="shared" si="159"/>
        <v>2016</v>
      </c>
      <c r="M1988" s="8">
        <f t="shared" si="156"/>
        <v>42443.183831018519</v>
      </c>
      <c r="N1988" t="b">
        <v>0</v>
      </c>
      <c r="O1988">
        <v>1</v>
      </c>
      <c r="P1988" t="b">
        <v>0</v>
      </c>
      <c r="Q1988" t="s">
        <v>8296</v>
      </c>
      <c r="R1988">
        <f t="shared" si="157"/>
        <v>0</v>
      </c>
      <c r="S1988">
        <f t="shared" si="158"/>
        <v>1</v>
      </c>
      <c r="T1988" t="s">
        <v>8337</v>
      </c>
      <c r="U1988" t="s">
        <v>8349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8">
        <f t="shared" si="155"/>
        <v>42034.431435185186</v>
      </c>
      <c r="L1989">
        <f t="shared" si="159"/>
        <v>2015</v>
      </c>
      <c r="M1989" s="8">
        <f t="shared" si="156"/>
        <v>42064.431435185186</v>
      </c>
      <c r="N1989" t="b">
        <v>0</v>
      </c>
      <c r="O1989">
        <v>28</v>
      </c>
      <c r="P1989" t="b">
        <v>0</v>
      </c>
      <c r="Q1989" t="s">
        <v>8296</v>
      </c>
      <c r="R1989">
        <f t="shared" si="157"/>
        <v>42</v>
      </c>
      <c r="S1989">
        <f t="shared" si="158"/>
        <v>83.428571428571431</v>
      </c>
      <c r="T1989" t="s">
        <v>8337</v>
      </c>
      <c r="U1989" t="s">
        <v>8349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8">
        <f t="shared" si="155"/>
        <v>42206.554884259262</v>
      </c>
      <c r="L1990">
        <f t="shared" si="159"/>
        <v>2015</v>
      </c>
      <c r="M1990" s="8">
        <f t="shared" si="156"/>
        <v>42236.554884259262</v>
      </c>
      <c r="N1990" t="b">
        <v>0</v>
      </c>
      <c r="O1990">
        <v>1</v>
      </c>
      <c r="P1990" t="b">
        <v>0</v>
      </c>
      <c r="Q1990" t="s">
        <v>8296</v>
      </c>
      <c r="R1990">
        <f t="shared" si="157"/>
        <v>0</v>
      </c>
      <c r="S1990">
        <f t="shared" si="158"/>
        <v>25</v>
      </c>
      <c r="T1990" t="s">
        <v>8337</v>
      </c>
      <c r="U1990" t="s">
        <v>8349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8">
        <f t="shared" si="155"/>
        <v>42685.472314814811</v>
      </c>
      <c r="L1991">
        <f t="shared" si="159"/>
        <v>2016</v>
      </c>
      <c r="M1991" s="8">
        <f t="shared" si="156"/>
        <v>42715.472314814811</v>
      </c>
      <c r="N1991" t="b">
        <v>0</v>
      </c>
      <c r="O1991">
        <v>1</v>
      </c>
      <c r="P1991" t="b">
        <v>0</v>
      </c>
      <c r="Q1991" t="s">
        <v>8296</v>
      </c>
      <c r="R1991">
        <f t="shared" si="157"/>
        <v>1</v>
      </c>
      <c r="S1991">
        <f t="shared" si="158"/>
        <v>50</v>
      </c>
      <c r="T1991" t="s">
        <v>8337</v>
      </c>
      <c r="U1991" t="s">
        <v>8349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8">
        <f t="shared" si="155"/>
        <v>42397.987638888888</v>
      </c>
      <c r="L1992">
        <f t="shared" si="159"/>
        <v>2016</v>
      </c>
      <c r="M1992" s="8">
        <f t="shared" si="156"/>
        <v>42412.987638888888</v>
      </c>
      <c r="N1992" t="b">
        <v>0</v>
      </c>
      <c r="O1992">
        <v>5</v>
      </c>
      <c r="P1992" t="b">
        <v>0</v>
      </c>
      <c r="Q1992" t="s">
        <v>8296</v>
      </c>
      <c r="R1992">
        <f t="shared" si="157"/>
        <v>17</v>
      </c>
      <c r="S1992">
        <f t="shared" si="158"/>
        <v>101.8</v>
      </c>
      <c r="T1992" t="s">
        <v>8337</v>
      </c>
      <c r="U1992" t="s">
        <v>8349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8">
        <f t="shared" si="155"/>
        <v>42167.685023148144</v>
      </c>
      <c r="L1993">
        <f t="shared" si="159"/>
        <v>2015</v>
      </c>
      <c r="M1993" s="8">
        <f t="shared" si="156"/>
        <v>42188.685023148144</v>
      </c>
      <c r="N1993" t="b">
        <v>0</v>
      </c>
      <c r="O1993">
        <v>3</v>
      </c>
      <c r="P1993" t="b">
        <v>0</v>
      </c>
      <c r="Q1993" t="s">
        <v>8296</v>
      </c>
      <c r="R1993">
        <f t="shared" si="157"/>
        <v>7</v>
      </c>
      <c r="S1993">
        <f t="shared" si="158"/>
        <v>46.666666666666664</v>
      </c>
      <c r="T1993" t="s">
        <v>8337</v>
      </c>
      <c r="U1993" t="s">
        <v>8349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8">
        <f t="shared" si="155"/>
        <v>42022.935081018521</v>
      </c>
      <c r="L1994">
        <f t="shared" si="159"/>
        <v>2015</v>
      </c>
      <c r="M1994" s="8">
        <f t="shared" si="156"/>
        <v>42052.935081018521</v>
      </c>
      <c r="N1994" t="b">
        <v>0</v>
      </c>
      <c r="O1994">
        <v>2</v>
      </c>
      <c r="P1994" t="b">
        <v>0</v>
      </c>
      <c r="Q1994" t="s">
        <v>8296</v>
      </c>
      <c r="R1994">
        <f t="shared" si="157"/>
        <v>0</v>
      </c>
      <c r="S1994">
        <f t="shared" si="158"/>
        <v>1</v>
      </c>
      <c r="T1994" t="s">
        <v>8337</v>
      </c>
      <c r="U1994" t="s">
        <v>8349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8">
        <f t="shared" si="155"/>
        <v>42329.380057870367</v>
      </c>
      <c r="L1995">
        <f t="shared" si="159"/>
        <v>2015</v>
      </c>
      <c r="M1995" s="8">
        <f t="shared" si="156"/>
        <v>42359.380057870367</v>
      </c>
      <c r="N1995" t="b">
        <v>0</v>
      </c>
      <c r="O1995">
        <v>0</v>
      </c>
      <c r="P1995" t="b">
        <v>0</v>
      </c>
      <c r="Q1995" t="s">
        <v>8296</v>
      </c>
      <c r="R1995">
        <f t="shared" si="157"/>
        <v>0</v>
      </c>
      <c r="S1995" t="e">
        <f t="shared" si="158"/>
        <v>#DIV/0!</v>
      </c>
      <c r="T1995" t="s">
        <v>8337</v>
      </c>
      <c r="U1995" t="s">
        <v>8349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8">
        <f t="shared" ref="K1996:K2059" si="160">(J1996/86400)+25569+(-5/24)</f>
        <v>42650.797939814809</v>
      </c>
      <c r="L1996">
        <f t="shared" si="159"/>
        <v>2016</v>
      </c>
      <c r="M1996" s="8">
        <f t="shared" si="156"/>
        <v>42710.839606481481</v>
      </c>
      <c r="N1996" t="b">
        <v>0</v>
      </c>
      <c r="O1996">
        <v>0</v>
      </c>
      <c r="P1996" t="b">
        <v>0</v>
      </c>
      <c r="Q1996" t="s">
        <v>8296</v>
      </c>
      <c r="R1996">
        <f t="shared" si="157"/>
        <v>0</v>
      </c>
      <c r="S1996" t="e">
        <f t="shared" si="158"/>
        <v>#DIV/0!</v>
      </c>
      <c r="T1996" t="s">
        <v>8337</v>
      </c>
      <c r="U1996" t="s">
        <v>8349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8">
        <f t="shared" si="160"/>
        <v>42181.693703703706</v>
      </c>
      <c r="L1997">
        <f t="shared" si="159"/>
        <v>2015</v>
      </c>
      <c r="M1997" s="8">
        <f t="shared" ref="M1997:M2060" si="161">(I1997/86400)+25569+(-5/24)</f>
        <v>42201.693703703706</v>
      </c>
      <c r="N1997" t="b">
        <v>0</v>
      </c>
      <c r="O1997">
        <v>3</v>
      </c>
      <c r="P1997" t="b">
        <v>0</v>
      </c>
      <c r="Q1997" t="s">
        <v>8296</v>
      </c>
      <c r="R1997">
        <f t="shared" si="157"/>
        <v>8</v>
      </c>
      <c r="S1997">
        <f t="shared" si="158"/>
        <v>26</v>
      </c>
      <c r="T1997" t="s">
        <v>8337</v>
      </c>
      <c r="U1997" t="s">
        <v>8349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8">
        <f t="shared" si="160"/>
        <v>41800.611238425925</v>
      </c>
      <c r="L1998">
        <f t="shared" si="159"/>
        <v>2014</v>
      </c>
      <c r="M1998" s="8">
        <f t="shared" si="161"/>
        <v>41830.611238425925</v>
      </c>
      <c r="N1998" t="b">
        <v>0</v>
      </c>
      <c r="O1998">
        <v>0</v>
      </c>
      <c r="P1998" t="b">
        <v>0</v>
      </c>
      <c r="Q1998" t="s">
        <v>8296</v>
      </c>
      <c r="R1998">
        <f t="shared" si="157"/>
        <v>0</v>
      </c>
      <c r="S1998" t="e">
        <f t="shared" si="158"/>
        <v>#DIV/0!</v>
      </c>
      <c r="T1998" t="s">
        <v>8337</v>
      </c>
      <c r="U1998" t="s">
        <v>8349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8">
        <f t="shared" si="160"/>
        <v>41847.722361111111</v>
      </c>
      <c r="L1999">
        <f t="shared" si="159"/>
        <v>2014</v>
      </c>
      <c r="M1999" s="8">
        <f t="shared" si="161"/>
        <v>41877.722361111111</v>
      </c>
      <c r="N1999" t="b">
        <v>0</v>
      </c>
      <c r="O1999">
        <v>0</v>
      </c>
      <c r="P1999" t="b">
        <v>0</v>
      </c>
      <c r="Q1999" t="s">
        <v>8296</v>
      </c>
      <c r="R1999">
        <f t="shared" si="157"/>
        <v>0</v>
      </c>
      <c r="S1999" t="e">
        <f t="shared" si="158"/>
        <v>#DIV/0!</v>
      </c>
      <c r="T1999" t="s">
        <v>8337</v>
      </c>
      <c r="U1999" t="s">
        <v>8349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8">
        <f t="shared" si="160"/>
        <v>41806.910162037035</v>
      </c>
      <c r="L2000">
        <f t="shared" si="159"/>
        <v>2014</v>
      </c>
      <c r="M2000" s="8">
        <f t="shared" si="161"/>
        <v>41851.910162037035</v>
      </c>
      <c r="N2000" t="b">
        <v>0</v>
      </c>
      <c r="O2000">
        <v>3</v>
      </c>
      <c r="P2000" t="b">
        <v>0</v>
      </c>
      <c r="Q2000" t="s">
        <v>8296</v>
      </c>
      <c r="R2000">
        <f t="shared" si="157"/>
        <v>26</v>
      </c>
      <c r="S2000">
        <f t="shared" si="158"/>
        <v>218.33333333333334</v>
      </c>
      <c r="T2000" t="s">
        <v>8337</v>
      </c>
      <c r="U2000" t="s">
        <v>8349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8">
        <f t="shared" si="160"/>
        <v>41926.274398148147</v>
      </c>
      <c r="L2001">
        <f t="shared" si="159"/>
        <v>2014</v>
      </c>
      <c r="M2001" s="8">
        <f t="shared" si="161"/>
        <v>41956.316064814811</v>
      </c>
      <c r="N2001" t="b">
        <v>0</v>
      </c>
      <c r="O2001">
        <v>7</v>
      </c>
      <c r="P2001" t="b">
        <v>0</v>
      </c>
      <c r="Q2001" t="s">
        <v>8296</v>
      </c>
      <c r="R2001">
        <f t="shared" si="157"/>
        <v>1</v>
      </c>
      <c r="S2001">
        <f t="shared" si="158"/>
        <v>33.714285714285715</v>
      </c>
      <c r="T2001" t="s">
        <v>8337</v>
      </c>
      <c r="U2001" t="s">
        <v>8349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8">
        <f t="shared" si="160"/>
        <v>42345.743206018517</v>
      </c>
      <c r="L2002">
        <f t="shared" si="159"/>
        <v>2015</v>
      </c>
      <c r="M2002" s="8">
        <f t="shared" si="161"/>
        <v>42375.743206018517</v>
      </c>
      <c r="N2002" t="b">
        <v>0</v>
      </c>
      <c r="O2002">
        <v>25</v>
      </c>
      <c r="P2002" t="b">
        <v>0</v>
      </c>
      <c r="Q2002" t="s">
        <v>8296</v>
      </c>
      <c r="R2002">
        <f t="shared" si="157"/>
        <v>13</v>
      </c>
      <c r="S2002">
        <f t="shared" si="158"/>
        <v>25</v>
      </c>
      <c r="T2002" t="s">
        <v>8337</v>
      </c>
      <c r="U2002" t="s">
        <v>8349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8">
        <f t="shared" si="160"/>
        <v>42136.001342592594</v>
      </c>
      <c r="L2003">
        <f t="shared" si="159"/>
        <v>2015</v>
      </c>
      <c r="M2003" s="8">
        <f t="shared" si="161"/>
        <v>42167.624999999993</v>
      </c>
      <c r="N2003" t="b">
        <v>1</v>
      </c>
      <c r="O2003">
        <v>1637</v>
      </c>
      <c r="P2003" t="b">
        <v>1</v>
      </c>
      <c r="Q2003" t="s">
        <v>8295</v>
      </c>
      <c r="R2003">
        <f t="shared" si="157"/>
        <v>382</v>
      </c>
      <c r="S2003">
        <f t="shared" si="158"/>
        <v>128.38790470372632</v>
      </c>
      <c r="T2003" t="s">
        <v>8318</v>
      </c>
      <c r="U2003" t="s">
        <v>8348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8">
        <f t="shared" si="160"/>
        <v>42728.503969907404</v>
      </c>
      <c r="L2004">
        <f t="shared" si="159"/>
        <v>2016</v>
      </c>
      <c r="M2004" s="8">
        <f t="shared" si="161"/>
        <v>42758.503969907404</v>
      </c>
      <c r="N2004" t="b">
        <v>1</v>
      </c>
      <c r="O2004">
        <v>1375</v>
      </c>
      <c r="P2004" t="b">
        <v>1</v>
      </c>
      <c r="Q2004" t="s">
        <v>8295</v>
      </c>
      <c r="R2004">
        <f t="shared" si="157"/>
        <v>217</v>
      </c>
      <c r="S2004">
        <f t="shared" si="158"/>
        <v>78.834261818181815</v>
      </c>
      <c r="T2004" t="s">
        <v>8318</v>
      </c>
      <c r="U2004" t="s">
        <v>8348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8">
        <f t="shared" si="160"/>
        <v>40346.917268518519</v>
      </c>
      <c r="L2005">
        <f t="shared" si="159"/>
        <v>2010</v>
      </c>
      <c r="M2005" s="8">
        <f t="shared" si="161"/>
        <v>40361.75</v>
      </c>
      <c r="N2005" t="b">
        <v>1</v>
      </c>
      <c r="O2005">
        <v>17</v>
      </c>
      <c r="P2005" t="b">
        <v>1</v>
      </c>
      <c r="Q2005" t="s">
        <v>8295</v>
      </c>
      <c r="R2005">
        <f t="shared" si="157"/>
        <v>312</v>
      </c>
      <c r="S2005">
        <f t="shared" si="158"/>
        <v>91.764705882352942</v>
      </c>
      <c r="T2005" t="s">
        <v>8318</v>
      </c>
      <c r="U2005" t="s">
        <v>8348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8">
        <f t="shared" si="160"/>
        <v>41800.396562499998</v>
      </c>
      <c r="L2006">
        <f t="shared" si="159"/>
        <v>2014</v>
      </c>
      <c r="M2006" s="8">
        <f t="shared" si="161"/>
        <v>41830.396562499998</v>
      </c>
      <c r="N2006" t="b">
        <v>1</v>
      </c>
      <c r="O2006">
        <v>354</v>
      </c>
      <c r="P2006" t="b">
        <v>1</v>
      </c>
      <c r="Q2006" t="s">
        <v>8295</v>
      </c>
      <c r="R2006">
        <f t="shared" si="157"/>
        <v>234</v>
      </c>
      <c r="S2006">
        <f t="shared" si="158"/>
        <v>331.10237288135596</v>
      </c>
      <c r="T2006" t="s">
        <v>8318</v>
      </c>
      <c r="U2006" t="s">
        <v>8348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8">
        <f t="shared" si="160"/>
        <v>41535.604374999995</v>
      </c>
      <c r="L2007">
        <f t="shared" si="159"/>
        <v>2013</v>
      </c>
      <c r="M2007" s="8">
        <f t="shared" si="161"/>
        <v>41562.957638888889</v>
      </c>
      <c r="N2007" t="b">
        <v>1</v>
      </c>
      <c r="O2007">
        <v>191</v>
      </c>
      <c r="P2007" t="b">
        <v>1</v>
      </c>
      <c r="Q2007" t="s">
        <v>8295</v>
      </c>
      <c r="R2007">
        <f t="shared" si="157"/>
        <v>124</v>
      </c>
      <c r="S2007">
        <f t="shared" si="158"/>
        <v>194.26193717277485</v>
      </c>
      <c r="T2007" t="s">
        <v>8318</v>
      </c>
      <c r="U2007" t="s">
        <v>8348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8">
        <f t="shared" si="160"/>
        <v>41941.292187499996</v>
      </c>
      <c r="L2008">
        <f t="shared" si="159"/>
        <v>2014</v>
      </c>
      <c r="M2008" s="8">
        <f t="shared" si="161"/>
        <v>41976.333854166667</v>
      </c>
      <c r="N2008" t="b">
        <v>1</v>
      </c>
      <c r="O2008">
        <v>303</v>
      </c>
      <c r="P2008" t="b">
        <v>1</v>
      </c>
      <c r="Q2008" t="s">
        <v>8295</v>
      </c>
      <c r="R2008">
        <f t="shared" si="157"/>
        <v>248</v>
      </c>
      <c r="S2008">
        <f t="shared" si="158"/>
        <v>408.97689768976898</v>
      </c>
      <c r="T2008" t="s">
        <v>8318</v>
      </c>
      <c r="U2008" t="s">
        <v>8348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8">
        <f t="shared" si="160"/>
        <v>40347.629467592589</v>
      </c>
      <c r="L2009">
        <f t="shared" si="159"/>
        <v>2010</v>
      </c>
      <c r="M2009" s="8">
        <f t="shared" si="161"/>
        <v>40413.958333333328</v>
      </c>
      <c r="N2009" t="b">
        <v>1</v>
      </c>
      <c r="O2009">
        <v>137</v>
      </c>
      <c r="P2009" t="b">
        <v>1</v>
      </c>
      <c r="Q2009" t="s">
        <v>8295</v>
      </c>
      <c r="R2009">
        <f t="shared" si="157"/>
        <v>116</v>
      </c>
      <c r="S2009">
        <f t="shared" si="158"/>
        <v>84.459270072992695</v>
      </c>
      <c r="T2009" t="s">
        <v>8318</v>
      </c>
      <c r="U2009" t="s">
        <v>8348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8">
        <f t="shared" si="160"/>
        <v>40761.396087962959</v>
      </c>
      <c r="L2010">
        <f t="shared" si="159"/>
        <v>2011</v>
      </c>
      <c r="M2010" s="8">
        <f t="shared" si="161"/>
        <v>40805.396087962959</v>
      </c>
      <c r="N2010" t="b">
        <v>1</v>
      </c>
      <c r="O2010">
        <v>41</v>
      </c>
      <c r="P2010" t="b">
        <v>1</v>
      </c>
      <c r="Q2010" t="s">
        <v>8295</v>
      </c>
      <c r="R2010">
        <f t="shared" si="157"/>
        <v>117</v>
      </c>
      <c r="S2010">
        <f t="shared" si="158"/>
        <v>44.853658536585364</v>
      </c>
      <c r="T2010" t="s">
        <v>8318</v>
      </c>
      <c r="U2010" t="s">
        <v>8348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8">
        <f t="shared" si="160"/>
        <v>42661.115081018514</v>
      </c>
      <c r="L2011">
        <f t="shared" si="159"/>
        <v>2016</v>
      </c>
      <c r="M2011" s="8">
        <f t="shared" si="161"/>
        <v>42697.156747685185</v>
      </c>
      <c r="N2011" t="b">
        <v>1</v>
      </c>
      <c r="O2011">
        <v>398</v>
      </c>
      <c r="P2011" t="b">
        <v>1</v>
      </c>
      <c r="Q2011" t="s">
        <v>8295</v>
      </c>
      <c r="R2011">
        <f t="shared" si="157"/>
        <v>305</v>
      </c>
      <c r="S2011">
        <f t="shared" si="158"/>
        <v>383.3643216080402</v>
      </c>
      <c r="T2011" t="s">
        <v>8318</v>
      </c>
      <c r="U2011" t="s">
        <v>8348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8">
        <f t="shared" si="160"/>
        <v>42570.788090277776</v>
      </c>
      <c r="L2012">
        <f t="shared" si="159"/>
        <v>2016</v>
      </c>
      <c r="M2012" s="8">
        <f t="shared" si="161"/>
        <v>42600.788090277776</v>
      </c>
      <c r="N2012" t="b">
        <v>1</v>
      </c>
      <c r="O2012">
        <v>1737</v>
      </c>
      <c r="P2012" t="b">
        <v>1</v>
      </c>
      <c r="Q2012" t="s">
        <v>8295</v>
      </c>
      <c r="R2012">
        <f t="shared" si="157"/>
        <v>320</v>
      </c>
      <c r="S2012">
        <f t="shared" si="158"/>
        <v>55.276856649395505</v>
      </c>
      <c r="T2012" t="s">
        <v>8318</v>
      </c>
      <c r="U2012" t="s">
        <v>8348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8">
        <f t="shared" si="160"/>
        <v>42347.150150462963</v>
      </c>
      <c r="L2013">
        <f t="shared" si="159"/>
        <v>2015</v>
      </c>
      <c r="M2013" s="8">
        <f t="shared" si="161"/>
        <v>42380.749999999993</v>
      </c>
      <c r="N2013" t="b">
        <v>1</v>
      </c>
      <c r="O2013">
        <v>971</v>
      </c>
      <c r="P2013" t="b">
        <v>1</v>
      </c>
      <c r="Q2013" t="s">
        <v>8295</v>
      </c>
      <c r="R2013">
        <f t="shared" si="157"/>
        <v>820</v>
      </c>
      <c r="S2013">
        <f t="shared" si="158"/>
        <v>422.02059732234807</v>
      </c>
      <c r="T2013" t="s">
        <v>8318</v>
      </c>
      <c r="U2013" t="s">
        <v>8348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8">
        <f t="shared" si="160"/>
        <v>42010.613900462959</v>
      </c>
      <c r="L2014">
        <f t="shared" si="159"/>
        <v>2015</v>
      </c>
      <c r="M2014" s="8">
        <f t="shared" si="161"/>
        <v>42040.613900462959</v>
      </c>
      <c r="N2014" t="b">
        <v>1</v>
      </c>
      <c r="O2014">
        <v>183</v>
      </c>
      <c r="P2014" t="b">
        <v>1</v>
      </c>
      <c r="Q2014" t="s">
        <v>8295</v>
      </c>
      <c r="R2014">
        <f t="shared" si="157"/>
        <v>235</v>
      </c>
      <c r="S2014">
        <f t="shared" si="158"/>
        <v>64.180327868852459</v>
      </c>
      <c r="T2014" t="s">
        <v>8318</v>
      </c>
      <c r="U2014" t="s">
        <v>8348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8">
        <f t="shared" si="160"/>
        <v>42499.752476851849</v>
      </c>
      <c r="L2015">
        <f t="shared" si="159"/>
        <v>2016</v>
      </c>
      <c r="M2015" s="8">
        <f t="shared" si="161"/>
        <v>42559.752476851849</v>
      </c>
      <c r="N2015" t="b">
        <v>1</v>
      </c>
      <c r="O2015">
        <v>4562</v>
      </c>
      <c r="P2015" t="b">
        <v>1</v>
      </c>
      <c r="Q2015" t="s">
        <v>8295</v>
      </c>
      <c r="R2015">
        <f t="shared" si="157"/>
        <v>495</v>
      </c>
      <c r="S2015">
        <f t="shared" si="158"/>
        <v>173.57781674704077</v>
      </c>
      <c r="T2015" t="s">
        <v>8318</v>
      </c>
      <c r="U2015" t="s">
        <v>8348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8">
        <f t="shared" si="160"/>
        <v>41324.006238425922</v>
      </c>
      <c r="L2016">
        <f t="shared" si="159"/>
        <v>2013</v>
      </c>
      <c r="M2016" s="8">
        <f t="shared" si="161"/>
        <v>41357.964571759258</v>
      </c>
      <c r="N2016" t="b">
        <v>1</v>
      </c>
      <c r="O2016">
        <v>26457</v>
      </c>
      <c r="P2016" t="b">
        <v>1</v>
      </c>
      <c r="Q2016" t="s">
        <v>8295</v>
      </c>
      <c r="R2016">
        <f t="shared" si="157"/>
        <v>7814</v>
      </c>
      <c r="S2016">
        <f t="shared" si="158"/>
        <v>88.601680840609291</v>
      </c>
      <c r="T2016" t="s">
        <v>8318</v>
      </c>
      <c r="U2016" t="s">
        <v>8348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8">
        <f t="shared" si="160"/>
        <v>40765.668553240735</v>
      </c>
      <c r="L2017">
        <f t="shared" si="159"/>
        <v>2011</v>
      </c>
      <c r="M2017" s="8">
        <f t="shared" si="161"/>
        <v>40795.668553240735</v>
      </c>
      <c r="N2017" t="b">
        <v>1</v>
      </c>
      <c r="O2017">
        <v>162</v>
      </c>
      <c r="P2017" t="b">
        <v>1</v>
      </c>
      <c r="Q2017" t="s">
        <v>8295</v>
      </c>
      <c r="R2017">
        <f t="shared" si="157"/>
        <v>113</v>
      </c>
      <c r="S2017">
        <f t="shared" si="158"/>
        <v>50.222283950617282</v>
      </c>
      <c r="T2017" t="s">
        <v>8318</v>
      </c>
      <c r="U2017" t="s">
        <v>8348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8">
        <f t="shared" si="160"/>
        <v>41312.672442129631</v>
      </c>
      <c r="L2018">
        <f t="shared" si="159"/>
        <v>2013</v>
      </c>
      <c r="M2018" s="8">
        <f t="shared" si="161"/>
        <v>41342.672442129631</v>
      </c>
      <c r="N2018" t="b">
        <v>1</v>
      </c>
      <c r="O2018">
        <v>479</v>
      </c>
      <c r="P2018" t="b">
        <v>1</v>
      </c>
      <c r="Q2018" t="s">
        <v>8295</v>
      </c>
      <c r="R2018">
        <f t="shared" si="157"/>
        <v>922</v>
      </c>
      <c r="S2018">
        <f t="shared" si="158"/>
        <v>192.38876826722338</v>
      </c>
      <c r="T2018" t="s">
        <v>8318</v>
      </c>
      <c r="U2018" t="s">
        <v>8348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8">
        <f t="shared" si="160"/>
        <v>40960.849016203698</v>
      </c>
      <c r="L2019">
        <f t="shared" si="159"/>
        <v>2012</v>
      </c>
      <c r="M2019" s="8">
        <f t="shared" si="161"/>
        <v>40991.958333333328</v>
      </c>
      <c r="N2019" t="b">
        <v>1</v>
      </c>
      <c r="O2019">
        <v>426</v>
      </c>
      <c r="P2019" t="b">
        <v>1</v>
      </c>
      <c r="Q2019" t="s">
        <v>8295</v>
      </c>
      <c r="R2019">
        <f t="shared" si="157"/>
        <v>125</v>
      </c>
      <c r="S2019">
        <f t="shared" si="158"/>
        <v>73.416901408450698</v>
      </c>
      <c r="T2019" t="s">
        <v>8318</v>
      </c>
      <c r="U2019" t="s">
        <v>8348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8">
        <f t="shared" si="160"/>
        <v>42199.157511574071</v>
      </c>
      <c r="L2020">
        <f t="shared" si="159"/>
        <v>2015</v>
      </c>
      <c r="M2020" s="8">
        <f t="shared" si="161"/>
        <v>42229.157511574071</v>
      </c>
      <c r="N2020" t="b">
        <v>1</v>
      </c>
      <c r="O2020">
        <v>450</v>
      </c>
      <c r="P2020" t="b">
        <v>1</v>
      </c>
      <c r="Q2020" t="s">
        <v>8295</v>
      </c>
      <c r="R2020">
        <f t="shared" si="157"/>
        <v>102</v>
      </c>
      <c r="S2020">
        <f t="shared" si="158"/>
        <v>147.68495555555555</v>
      </c>
      <c r="T2020" t="s">
        <v>8318</v>
      </c>
      <c r="U2020" t="s">
        <v>8348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8">
        <f t="shared" si="160"/>
        <v>42605.500243055554</v>
      </c>
      <c r="L2021">
        <f t="shared" si="159"/>
        <v>2016</v>
      </c>
      <c r="M2021" s="8">
        <f t="shared" si="161"/>
        <v>42635.500243055554</v>
      </c>
      <c r="N2021" t="b">
        <v>1</v>
      </c>
      <c r="O2021">
        <v>1780</v>
      </c>
      <c r="P2021" t="b">
        <v>1</v>
      </c>
      <c r="Q2021" t="s">
        <v>8295</v>
      </c>
      <c r="R2021">
        <f t="shared" si="157"/>
        <v>485</v>
      </c>
      <c r="S2021">
        <f t="shared" si="158"/>
        <v>108.96848314606741</v>
      </c>
      <c r="T2021" t="s">
        <v>8318</v>
      </c>
      <c r="U2021" t="s">
        <v>8348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8">
        <f t="shared" si="160"/>
        <v>41736.889166666668</v>
      </c>
      <c r="L2022">
        <f t="shared" si="159"/>
        <v>2014</v>
      </c>
      <c r="M2022" s="8">
        <f t="shared" si="161"/>
        <v>41773.75277777778</v>
      </c>
      <c r="N2022" t="b">
        <v>1</v>
      </c>
      <c r="O2022">
        <v>122</v>
      </c>
      <c r="P2022" t="b">
        <v>1</v>
      </c>
      <c r="Q2022" t="s">
        <v>8295</v>
      </c>
      <c r="R2022">
        <f t="shared" si="157"/>
        <v>192</v>
      </c>
      <c r="S2022">
        <f t="shared" si="158"/>
        <v>23.647540983606557</v>
      </c>
      <c r="T2022" t="s">
        <v>8318</v>
      </c>
      <c r="U2022" t="s">
        <v>8348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8">
        <f t="shared" si="160"/>
        <v>41860.862233796295</v>
      </c>
      <c r="L2023">
        <f t="shared" si="159"/>
        <v>2014</v>
      </c>
      <c r="M2023" s="8">
        <f t="shared" si="161"/>
        <v>41905.862233796295</v>
      </c>
      <c r="N2023" t="b">
        <v>1</v>
      </c>
      <c r="O2023">
        <v>95</v>
      </c>
      <c r="P2023" t="b">
        <v>1</v>
      </c>
      <c r="Q2023" t="s">
        <v>8295</v>
      </c>
      <c r="R2023">
        <f t="shared" si="157"/>
        <v>281</v>
      </c>
      <c r="S2023">
        <f t="shared" si="158"/>
        <v>147.94736842105263</v>
      </c>
      <c r="T2023" t="s">
        <v>8318</v>
      </c>
      <c r="U2023" t="s">
        <v>8348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8">
        <f t="shared" si="160"/>
        <v>42502.36078703704</v>
      </c>
      <c r="L2024">
        <f t="shared" si="159"/>
        <v>2016</v>
      </c>
      <c r="M2024" s="8">
        <f t="shared" si="161"/>
        <v>42532.36078703704</v>
      </c>
      <c r="N2024" t="b">
        <v>1</v>
      </c>
      <c r="O2024">
        <v>325</v>
      </c>
      <c r="P2024" t="b">
        <v>1</v>
      </c>
      <c r="Q2024" t="s">
        <v>8295</v>
      </c>
      <c r="R2024">
        <f t="shared" si="157"/>
        <v>125</v>
      </c>
      <c r="S2024">
        <f t="shared" si="158"/>
        <v>385.03692307692307</v>
      </c>
      <c r="T2024" t="s">
        <v>8318</v>
      </c>
      <c r="U2024" t="s">
        <v>8348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8">
        <f t="shared" si="160"/>
        <v>42136.212418981479</v>
      </c>
      <c r="L2025">
        <f t="shared" si="159"/>
        <v>2015</v>
      </c>
      <c r="M2025" s="8">
        <f t="shared" si="161"/>
        <v>42166.212418981479</v>
      </c>
      <c r="N2025" t="b">
        <v>1</v>
      </c>
      <c r="O2025">
        <v>353</v>
      </c>
      <c r="P2025" t="b">
        <v>1</v>
      </c>
      <c r="Q2025" t="s">
        <v>8295</v>
      </c>
      <c r="R2025">
        <f t="shared" si="157"/>
        <v>161</v>
      </c>
      <c r="S2025">
        <f t="shared" si="158"/>
        <v>457.39093484419266</v>
      </c>
      <c r="T2025" t="s">
        <v>8318</v>
      </c>
      <c r="U2025" t="s">
        <v>8348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8">
        <f t="shared" si="160"/>
        <v>41099.758611111109</v>
      </c>
      <c r="L2026">
        <f t="shared" si="159"/>
        <v>2012</v>
      </c>
      <c r="M2026" s="8">
        <f t="shared" si="161"/>
        <v>41133.916666666664</v>
      </c>
      <c r="N2026" t="b">
        <v>1</v>
      </c>
      <c r="O2026">
        <v>105</v>
      </c>
      <c r="P2026" t="b">
        <v>1</v>
      </c>
      <c r="Q2026" t="s">
        <v>8295</v>
      </c>
      <c r="R2026">
        <f t="shared" si="157"/>
        <v>585</v>
      </c>
      <c r="S2026">
        <f t="shared" si="158"/>
        <v>222.99047619047619</v>
      </c>
      <c r="T2026" t="s">
        <v>8318</v>
      </c>
      <c r="U2026" t="s">
        <v>8348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8">
        <f t="shared" si="160"/>
        <v>42135.976226851846</v>
      </c>
      <c r="L2027">
        <f t="shared" si="159"/>
        <v>2015</v>
      </c>
      <c r="M2027" s="8">
        <f t="shared" si="161"/>
        <v>42165.976226851846</v>
      </c>
      <c r="N2027" t="b">
        <v>1</v>
      </c>
      <c r="O2027">
        <v>729</v>
      </c>
      <c r="P2027" t="b">
        <v>1</v>
      </c>
      <c r="Q2027" t="s">
        <v>8295</v>
      </c>
      <c r="R2027">
        <f t="shared" si="157"/>
        <v>201</v>
      </c>
      <c r="S2027">
        <f t="shared" si="158"/>
        <v>220.74074074074073</v>
      </c>
      <c r="T2027" t="s">
        <v>8318</v>
      </c>
      <c r="U2027" t="s">
        <v>8348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8">
        <f t="shared" si="160"/>
        <v>41704.527604166666</v>
      </c>
      <c r="L2028">
        <f t="shared" si="159"/>
        <v>2014</v>
      </c>
      <c r="M2028" s="8">
        <f t="shared" si="161"/>
        <v>41749.957638888889</v>
      </c>
      <c r="N2028" t="b">
        <v>1</v>
      </c>
      <c r="O2028">
        <v>454</v>
      </c>
      <c r="P2028" t="b">
        <v>1</v>
      </c>
      <c r="Q2028" t="s">
        <v>8295</v>
      </c>
      <c r="R2028">
        <f t="shared" si="157"/>
        <v>133</v>
      </c>
      <c r="S2028">
        <f t="shared" si="158"/>
        <v>73.503898678414089</v>
      </c>
      <c r="T2028" t="s">
        <v>8318</v>
      </c>
      <c r="U2028" t="s">
        <v>8348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8">
        <f t="shared" si="160"/>
        <v>42048.605543981474</v>
      </c>
      <c r="L2029">
        <f t="shared" si="159"/>
        <v>2015</v>
      </c>
      <c r="M2029" s="8">
        <f t="shared" si="161"/>
        <v>42093.563877314817</v>
      </c>
      <c r="N2029" t="b">
        <v>1</v>
      </c>
      <c r="O2029">
        <v>539</v>
      </c>
      <c r="P2029" t="b">
        <v>1</v>
      </c>
      <c r="Q2029" t="s">
        <v>8295</v>
      </c>
      <c r="R2029">
        <f t="shared" si="157"/>
        <v>120</v>
      </c>
      <c r="S2029">
        <f t="shared" si="158"/>
        <v>223.09647495361781</v>
      </c>
      <c r="T2029" t="s">
        <v>8318</v>
      </c>
      <c r="U2029" t="s">
        <v>8348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8">
        <f t="shared" si="160"/>
        <v>40215.710717592592</v>
      </c>
      <c r="L2030">
        <f t="shared" si="159"/>
        <v>2010</v>
      </c>
      <c r="M2030" s="8">
        <f t="shared" si="161"/>
        <v>40252.704861111109</v>
      </c>
      <c r="N2030" t="b">
        <v>1</v>
      </c>
      <c r="O2030">
        <v>79</v>
      </c>
      <c r="P2030" t="b">
        <v>1</v>
      </c>
      <c r="Q2030" t="s">
        <v>8295</v>
      </c>
      <c r="R2030">
        <f t="shared" si="157"/>
        <v>126</v>
      </c>
      <c r="S2030">
        <f t="shared" si="158"/>
        <v>47.911392405063289</v>
      </c>
      <c r="T2030" t="s">
        <v>8318</v>
      </c>
      <c r="U2030" t="s">
        <v>8348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8">
        <f t="shared" si="160"/>
        <v>41847.813437500001</v>
      </c>
      <c r="L2031">
        <f t="shared" si="159"/>
        <v>2014</v>
      </c>
      <c r="M2031" s="8">
        <f t="shared" si="161"/>
        <v>41877.813437500001</v>
      </c>
      <c r="N2031" t="b">
        <v>1</v>
      </c>
      <c r="O2031">
        <v>94</v>
      </c>
      <c r="P2031" t="b">
        <v>1</v>
      </c>
      <c r="Q2031" t="s">
        <v>8295</v>
      </c>
      <c r="R2031">
        <f t="shared" si="157"/>
        <v>361</v>
      </c>
      <c r="S2031">
        <f t="shared" si="158"/>
        <v>96.063829787234042</v>
      </c>
      <c r="T2031" t="s">
        <v>8318</v>
      </c>
      <c r="U2031" t="s">
        <v>8348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8">
        <f t="shared" si="160"/>
        <v>41212.788148148145</v>
      </c>
      <c r="L2032">
        <f t="shared" si="159"/>
        <v>2012</v>
      </c>
      <c r="M2032" s="8">
        <f t="shared" si="161"/>
        <v>41242.788148148145</v>
      </c>
      <c r="N2032" t="b">
        <v>1</v>
      </c>
      <c r="O2032">
        <v>625</v>
      </c>
      <c r="P2032" t="b">
        <v>1</v>
      </c>
      <c r="Q2032" t="s">
        <v>8295</v>
      </c>
      <c r="R2032">
        <f t="shared" si="157"/>
        <v>226</v>
      </c>
      <c r="S2032">
        <f t="shared" si="158"/>
        <v>118.6144</v>
      </c>
      <c r="T2032" t="s">
        <v>8318</v>
      </c>
      <c r="U2032" t="s">
        <v>8348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8">
        <f t="shared" si="160"/>
        <v>41975.120983796289</v>
      </c>
      <c r="L2033">
        <f t="shared" si="159"/>
        <v>2014</v>
      </c>
      <c r="M2033" s="8">
        <f t="shared" si="161"/>
        <v>42012.833333333336</v>
      </c>
      <c r="N2033" t="b">
        <v>1</v>
      </c>
      <c r="O2033">
        <v>508</v>
      </c>
      <c r="P2033" t="b">
        <v>1</v>
      </c>
      <c r="Q2033" t="s">
        <v>8295</v>
      </c>
      <c r="R2033">
        <f t="shared" si="157"/>
        <v>120</v>
      </c>
      <c r="S2033">
        <f t="shared" si="158"/>
        <v>118.45472440944881</v>
      </c>
      <c r="T2033" t="s">
        <v>8318</v>
      </c>
      <c r="U2033" t="s">
        <v>8348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8">
        <f t="shared" si="160"/>
        <v>42689.35733796296</v>
      </c>
      <c r="L2034">
        <f t="shared" si="159"/>
        <v>2016</v>
      </c>
      <c r="M2034" s="8">
        <f t="shared" si="161"/>
        <v>42718.999999999993</v>
      </c>
      <c r="N2034" t="b">
        <v>1</v>
      </c>
      <c r="O2034">
        <v>531</v>
      </c>
      <c r="P2034" t="b">
        <v>1</v>
      </c>
      <c r="Q2034" t="s">
        <v>8295</v>
      </c>
      <c r="R2034">
        <f t="shared" si="157"/>
        <v>304</v>
      </c>
      <c r="S2034">
        <f t="shared" si="158"/>
        <v>143.21468926553672</v>
      </c>
      <c r="T2034" t="s">
        <v>8318</v>
      </c>
      <c r="U2034" t="s">
        <v>8348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8">
        <f t="shared" si="160"/>
        <v>41724.874050925922</v>
      </c>
      <c r="L2035">
        <f t="shared" si="159"/>
        <v>2014</v>
      </c>
      <c r="M2035" s="8">
        <f t="shared" si="161"/>
        <v>41754.874050925922</v>
      </c>
      <c r="N2035" t="b">
        <v>1</v>
      </c>
      <c r="O2035">
        <v>158</v>
      </c>
      <c r="P2035" t="b">
        <v>1</v>
      </c>
      <c r="Q2035" t="s">
        <v>8295</v>
      </c>
      <c r="R2035">
        <f t="shared" si="157"/>
        <v>179</v>
      </c>
      <c r="S2035">
        <f t="shared" si="158"/>
        <v>282.71518987341773</v>
      </c>
      <c r="T2035" t="s">
        <v>8318</v>
      </c>
      <c r="U2035" t="s">
        <v>8348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8">
        <f t="shared" si="160"/>
        <v>42075.921678240738</v>
      </c>
      <c r="L2036">
        <f t="shared" si="159"/>
        <v>2015</v>
      </c>
      <c r="M2036" s="8">
        <f t="shared" si="161"/>
        <v>42131.081944444442</v>
      </c>
      <c r="N2036" t="b">
        <v>1</v>
      </c>
      <c r="O2036">
        <v>508</v>
      </c>
      <c r="P2036" t="b">
        <v>1</v>
      </c>
      <c r="Q2036" t="s">
        <v>8295</v>
      </c>
      <c r="R2036">
        <f t="shared" si="157"/>
        <v>387</v>
      </c>
      <c r="S2036">
        <f t="shared" si="158"/>
        <v>593.93620078740162</v>
      </c>
      <c r="T2036" t="s">
        <v>8318</v>
      </c>
      <c r="U2036" t="s">
        <v>8348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8">
        <f t="shared" si="160"/>
        <v>42311.41674768518</v>
      </c>
      <c r="L2037">
        <f t="shared" si="159"/>
        <v>2015</v>
      </c>
      <c r="M2037" s="8">
        <f t="shared" si="161"/>
        <v>42356.833333333336</v>
      </c>
      <c r="N2037" t="b">
        <v>1</v>
      </c>
      <c r="O2037">
        <v>644</v>
      </c>
      <c r="P2037" t="b">
        <v>1</v>
      </c>
      <c r="Q2037" t="s">
        <v>8295</v>
      </c>
      <c r="R2037">
        <f t="shared" si="157"/>
        <v>211</v>
      </c>
      <c r="S2037">
        <f t="shared" si="158"/>
        <v>262.15704968944101</v>
      </c>
      <c r="T2037" t="s">
        <v>8318</v>
      </c>
      <c r="U2037" t="s">
        <v>8348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8">
        <f t="shared" si="160"/>
        <v>41738.656469907401</v>
      </c>
      <c r="L2038">
        <f t="shared" si="159"/>
        <v>2014</v>
      </c>
      <c r="M2038" s="8">
        <f t="shared" si="161"/>
        <v>41768.656469907401</v>
      </c>
      <c r="N2038" t="b">
        <v>1</v>
      </c>
      <c r="O2038">
        <v>848</v>
      </c>
      <c r="P2038" t="b">
        <v>1</v>
      </c>
      <c r="Q2038" t="s">
        <v>8295</v>
      </c>
      <c r="R2038">
        <f t="shared" si="157"/>
        <v>132</v>
      </c>
      <c r="S2038">
        <f t="shared" si="158"/>
        <v>46.580778301886795</v>
      </c>
      <c r="T2038" t="s">
        <v>8318</v>
      </c>
      <c r="U2038" t="s">
        <v>8348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8">
        <f t="shared" si="160"/>
        <v>41578.001770833333</v>
      </c>
      <c r="L2039">
        <f t="shared" si="159"/>
        <v>2013</v>
      </c>
      <c r="M2039" s="8">
        <f t="shared" si="161"/>
        <v>41638.043437499997</v>
      </c>
      <c r="N2039" t="b">
        <v>1</v>
      </c>
      <c r="O2039">
        <v>429</v>
      </c>
      <c r="P2039" t="b">
        <v>1</v>
      </c>
      <c r="Q2039" t="s">
        <v>8295</v>
      </c>
      <c r="R2039">
        <f t="shared" si="157"/>
        <v>300</v>
      </c>
      <c r="S2039">
        <f t="shared" si="158"/>
        <v>70.041118881118877</v>
      </c>
      <c r="T2039" t="s">
        <v>8318</v>
      </c>
      <c r="U2039" t="s">
        <v>8348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8">
        <f t="shared" si="160"/>
        <v>41424.062743055554</v>
      </c>
      <c r="L2040">
        <f t="shared" si="159"/>
        <v>2013</v>
      </c>
      <c r="M2040" s="8">
        <f t="shared" si="161"/>
        <v>41456.541666666664</v>
      </c>
      <c r="N2040" t="b">
        <v>1</v>
      </c>
      <c r="O2040">
        <v>204</v>
      </c>
      <c r="P2040" t="b">
        <v>1</v>
      </c>
      <c r="Q2040" t="s">
        <v>8295</v>
      </c>
      <c r="R2040">
        <f t="shared" si="157"/>
        <v>421</v>
      </c>
      <c r="S2040">
        <f t="shared" si="158"/>
        <v>164.90686274509804</v>
      </c>
      <c r="T2040" t="s">
        <v>8318</v>
      </c>
      <c r="U2040" t="s">
        <v>8348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8">
        <f t="shared" si="160"/>
        <v>42675.23061342592</v>
      </c>
      <c r="L2041">
        <f t="shared" si="159"/>
        <v>2016</v>
      </c>
      <c r="M2041" s="8">
        <f t="shared" si="161"/>
        <v>42704.999305555553</v>
      </c>
      <c r="N2041" t="b">
        <v>1</v>
      </c>
      <c r="O2041">
        <v>379</v>
      </c>
      <c r="P2041" t="b">
        <v>1</v>
      </c>
      <c r="Q2041" t="s">
        <v>8295</v>
      </c>
      <c r="R2041">
        <f t="shared" si="157"/>
        <v>136</v>
      </c>
      <c r="S2041">
        <f t="shared" si="158"/>
        <v>449.26385224274406</v>
      </c>
      <c r="T2041" t="s">
        <v>8318</v>
      </c>
      <c r="U2041" t="s">
        <v>8348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8">
        <f t="shared" si="160"/>
        <v>41578.718784722216</v>
      </c>
      <c r="L2042">
        <f t="shared" si="159"/>
        <v>2013</v>
      </c>
      <c r="M2042" s="8">
        <f t="shared" si="161"/>
        <v>41593.760451388887</v>
      </c>
      <c r="N2042" t="b">
        <v>1</v>
      </c>
      <c r="O2042">
        <v>271</v>
      </c>
      <c r="P2042" t="b">
        <v>1</v>
      </c>
      <c r="Q2042" t="s">
        <v>8295</v>
      </c>
      <c r="R2042">
        <f t="shared" si="157"/>
        <v>248</v>
      </c>
      <c r="S2042">
        <f t="shared" si="158"/>
        <v>27.472841328413285</v>
      </c>
      <c r="T2042" t="s">
        <v>8318</v>
      </c>
      <c r="U2042" t="s">
        <v>8348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8">
        <f t="shared" si="160"/>
        <v>42654.317442129628</v>
      </c>
      <c r="L2043">
        <f t="shared" si="159"/>
        <v>2016</v>
      </c>
      <c r="M2043" s="8">
        <f t="shared" si="161"/>
        <v>42684.359108796292</v>
      </c>
      <c r="N2043" t="b">
        <v>0</v>
      </c>
      <c r="O2043">
        <v>120</v>
      </c>
      <c r="P2043" t="b">
        <v>1</v>
      </c>
      <c r="Q2043" t="s">
        <v>8295</v>
      </c>
      <c r="R2043">
        <f t="shared" si="157"/>
        <v>182</v>
      </c>
      <c r="S2043">
        <f t="shared" si="158"/>
        <v>143.97499999999999</v>
      </c>
      <c r="T2043" t="s">
        <v>8318</v>
      </c>
      <c r="U2043" t="s">
        <v>8348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8">
        <f t="shared" si="160"/>
        <v>42331.499699074069</v>
      </c>
      <c r="L2044">
        <f t="shared" si="159"/>
        <v>2015</v>
      </c>
      <c r="M2044" s="8">
        <f t="shared" si="161"/>
        <v>42391.499699074069</v>
      </c>
      <c r="N2044" t="b">
        <v>0</v>
      </c>
      <c r="O2044">
        <v>140</v>
      </c>
      <c r="P2044" t="b">
        <v>1</v>
      </c>
      <c r="Q2044" t="s">
        <v>8295</v>
      </c>
      <c r="R2044">
        <f t="shared" si="157"/>
        <v>124</v>
      </c>
      <c r="S2044">
        <f t="shared" si="158"/>
        <v>88.23571428571428</v>
      </c>
      <c r="T2044" t="s">
        <v>8318</v>
      </c>
      <c r="U2044" t="s">
        <v>8348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8">
        <f t="shared" si="160"/>
        <v>42660.968483796292</v>
      </c>
      <c r="L2045">
        <f t="shared" si="159"/>
        <v>2016</v>
      </c>
      <c r="M2045" s="8">
        <f t="shared" si="161"/>
        <v>42714.999305555553</v>
      </c>
      <c r="N2045" t="b">
        <v>0</v>
      </c>
      <c r="O2045">
        <v>193</v>
      </c>
      <c r="P2045" t="b">
        <v>1</v>
      </c>
      <c r="Q2045" t="s">
        <v>8295</v>
      </c>
      <c r="R2045">
        <f t="shared" si="157"/>
        <v>506</v>
      </c>
      <c r="S2045">
        <f t="shared" si="158"/>
        <v>36.326424870466319</v>
      </c>
      <c r="T2045" t="s">
        <v>8318</v>
      </c>
      <c r="U2045" t="s">
        <v>8348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8">
        <f t="shared" si="160"/>
        <v>42138.475856481477</v>
      </c>
      <c r="L2046">
        <f t="shared" si="159"/>
        <v>2015</v>
      </c>
      <c r="M2046" s="8">
        <f t="shared" si="161"/>
        <v>42168.475856481477</v>
      </c>
      <c r="N2046" t="b">
        <v>0</v>
      </c>
      <c r="O2046">
        <v>180</v>
      </c>
      <c r="P2046" t="b">
        <v>1</v>
      </c>
      <c r="Q2046" t="s">
        <v>8295</v>
      </c>
      <c r="R2046">
        <f t="shared" si="157"/>
        <v>108</v>
      </c>
      <c r="S2046">
        <f t="shared" si="158"/>
        <v>90.177777777777777</v>
      </c>
      <c r="T2046" t="s">
        <v>8318</v>
      </c>
      <c r="U2046" t="s">
        <v>8348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8">
        <f t="shared" si="160"/>
        <v>41068.880173611113</v>
      </c>
      <c r="L2047">
        <f t="shared" si="159"/>
        <v>2012</v>
      </c>
      <c r="M2047" s="8">
        <f t="shared" si="161"/>
        <v>41098.880173611113</v>
      </c>
      <c r="N2047" t="b">
        <v>0</v>
      </c>
      <c r="O2047">
        <v>263</v>
      </c>
      <c r="P2047" t="b">
        <v>1</v>
      </c>
      <c r="Q2047" t="s">
        <v>8295</v>
      </c>
      <c r="R2047">
        <f t="shared" si="157"/>
        <v>819</v>
      </c>
      <c r="S2047">
        <f t="shared" si="158"/>
        <v>152.62361216730039</v>
      </c>
      <c r="T2047" t="s">
        <v>8318</v>
      </c>
      <c r="U2047" t="s">
        <v>8348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8">
        <f t="shared" si="160"/>
        <v>41386.963472222218</v>
      </c>
      <c r="L2048">
        <f t="shared" si="159"/>
        <v>2013</v>
      </c>
      <c r="M2048" s="8">
        <f t="shared" si="161"/>
        <v>41416.963472222218</v>
      </c>
      <c r="N2048" t="b">
        <v>0</v>
      </c>
      <c r="O2048">
        <v>217</v>
      </c>
      <c r="P2048" t="b">
        <v>1</v>
      </c>
      <c r="Q2048" t="s">
        <v>8295</v>
      </c>
      <c r="R2048">
        <f t="shared" si="157"/>
        <v>121</v>
      </c>
      <c r="S2048">
        <f t="shared" si="158"/>
        <v>55.806451612903224</v>
      </c>
      <c r="T2048" t="s">
        <v>8318</v>
      </c>
      <c r="U2048" t="s">
        <v>8348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8">
        <f t="shared" si="160"/>
        <v>42081.695254629631</v>
      </c>
      <c r="L2049">
        <f t="shared" si="159"/>
        <v>2015</v>
      </c>
      <c r="M2049" s="8">
        <f t="shared" si="161"/>
        <v>42110.791666666664</v>
      </c>
      <c r="N2049" t="b">
        <v>0</v>
      </c>
      <c r="O2049">
        <v>443</v>
      </c>
      <c r="P2049" t="b">
        <v>1</v>
      </c>
      <c r="Q2049" t="s">
        <v>8295</v>
      </c>
      <c r="R2049">
        <f t="shared" si="157"/>
        <v>103</v>
      </c>
      <c r="S2049">
        <f t="shared" si="158"/>
        <v>227.85327313769753</v>
      </c>
      <c r="T2049" t="s">
        <v>8318</v>
      </c>
      <c r="U2049" t="s">
        <v>8348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8">
        <f t="shared" si="160"/>
        <v>41387.443182870367</v>
      </c>
      <c r="L2050">
        <f t="shared" si="159"/>
        <v>2013</v>
      </c>
      <c r="M2050" s="8">
        <f t="shared" si="161"/>
        <v>41417.443182870367</v>
      </c>
      <c r="N2050" t="b">
        <v>0</v>
      </c>
      <c r="O2050">
        <v>1373</v>
      </c>
      <c r="P2050" t="b">
        <v>1</v>
      </c>
      <c r="Q2050" t="s">
        <v>8295</v>
      </c>
      <c r="R2050">
        <f t="shared" ref="R2050:R2113" si="162">ROUND(E2050/D2050*100,0)</f>
        <v>148</v>
      </c>
      <c r="S2050">
        <f t="shared" ref="S2050:S2113" si="163">E2050/O2050</f>
        <v>91.82989803350327</v>
      </c>
      <c r="T2050" t="s">
        <v>8318</v>
      </c>
      <c r="U2050" t="s">
        <v>8348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8">
        <f t="shared" si="160"/>
        <v>41575.319016203699</v>
      </c>
      <c r="L2051">
        <f t="shared" ref="L2051:L2114" si="164">YEAR(K2051)</f>
        <v>2013</v>
      </c>
      <c r="M2051" s="8">
        <f t="shared" si="161"/>
        <v>41610.749305555553</v>
      </c>
      <c r="N2051" t="b">
        <v>0</v>
      </c>
      <c r="O2051">
        <v>742</v>
      </c>
      <c r="P2051" t="b">
        <v>1</v>
      </c>
      <c r="Q2051" t="s">
        <v>8295</v>
      </c>
      <c r="R2051">
        <f t="shared" si="162"/>
        <v>120</v>
      </c>
      <c r="S2051">
        <f t="shared" si="163"/>
        <v>80.991037735849048</v>
      </c>
      <c r="T2051" t="s">
        <v>8318</v>
      </c>
      <c r="U2051" t="s">
        <v>8348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8">
        <f t="shared" si="160"/>
        <v>42114.863171296289</v>
      </c>
      <c r="L2052">
        <f t="shared" si="164"/>
        <v>2015</v>
      </c>
      <c r="M2052" s="8">
        <f t="shared" si="161"/>
        <v>42154.863171296289</v>
      </c>
      <c r="N2052" t="b">
        <v>0</v>
      </c>
      <c r="O2052">
        <v>170</v>
      </c>
      <c r="P2052" t="b">
        <v>1</v>
      </c>
      <c r="Q2052" t="s">
        <v>8295</v>
      </c>
      <c r="R2052">
        <f t="shared" si="162"/>
        <v>473</v>
      </c>
      <c r="S2052">
        <f t="shared" si="163"/>
        <v>278.39411764705881</v>
      </c>
      <c r="T2052" t="s">
        <v>8318</v>
      </c>
      <c r="U2052" t="s">
        <v>8348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8">
        <f t="shared" si="160"/>
        <v>41603.814085648148</v>
      </c>
      <c r="L2053">
        <f t="shared" si="164"/>
        <v>2013</v>
      </c>
      <c r="M2053" s="8">
        <f t="shared" si="161"/>
        <v>41633.814085648148</v>
      </c>
      <c r="N2053" t="b">
        <v>0</v>
      </c>
      <c r="O2053">
        <v>242</v>
      </c>
      <c r="P2053" t="b">
        <v>1</v>
      </c>
      <c r="Q2053" t="s">
        <v>8295</v>
      </c>
      <c r="R2053">
        <f t="shared" si="162"/>
        <v>130</v>
      </c>
      <c r="S2053">
        <f t="shared" si="163"/>
        <v>43.095041322314053</v>
      </c>
      <c r="T2053" t="s">
        <v>8318</v>
      </c>
      <c r="U2053" t="s">
        <v>8348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8">
        <f t="shared" si="160"/>
        <v>42374.875613425924</v>
      </c>
      <c r="L2054">
        <f t="shared" si="164"/>
        <v>2016</v>
      </c>
      <c r="M2054" s="8">
        <f t="shared" si="161"/>
        <v>42419.875613425924</v>
      </c>
      <c r="N2054" t="b">
        <v>0</v>
      </c>
      <c r="O2054">
        <v>541</v>
      </c>
      <c r="P2054" t="b">
        <v>1</v>
      </c>
      <c r="Q2054" t="s">
        <v>8295</v>
      </c>
      <c r="R2054">
        <f t="shared" si="162"/>
        <v>353</v>
      </c>
      <c r="S2054">
        <f t="shared" si="163"/>
        <v>326.29205175600737</v>
      </c>
      <c r="T2054" t="s">
        <v>8318</v>
      </c>
      <c r="U2054" t="s">
        <v>8348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8">
        <f t="shared" si="160"/>
        <v>42303.409155092588</v>
      </c>
      <c r="L2055">
        <f t="shared" si="164"/>
        <v>2015</v>
      </c>
      <c r="M2055" s="8">
        <f t="shared" si="161"/>
        <v>42333.450821759259</v>
      </c>
      <c r="N2055" t="b">
        <v>0</v>
      </c>
      <c r="O2055">
        <v>121</v>
      </c>
      <c r="P2055" t="b">
        <v>1</v>
      </c>
      <c r="Q2055" t="s">
        <v>8295</v>
      </c>
      <c r="R2055">
        <f t="shared" si="162"/>
        <v>101</v>
      </c>
      <c r="S2055">
        <f t="shared" si="163"/>
        <v>41.743801652892564</v>
      </c>
      <c r="T2055" t="s">
        <v>8318</v>
      </c>
      <c r="U2055" t="s">
        <v>8348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8">
        <f t="shared" si="160"/>
        <v>41731.312615740739</v>
      </c>
      <c r="L2056">
        <f t="shared" si="164"/>
        <v>2014</v>
      </c>
      <c r="M2056" s="8">
        <f t="shared" si="161"/>
        <v>41761.312615740739</v>
      </c>
      <c r="N2056" t="b">
        <v>0</v>
      </c>
      <c r="O2056">
        <v>621</v>
      </c>
      <c r="P2056" t="b">
        <v>1</v>
      </c>
      <c r="Q2056" t="s">
        <v>8295</v>
      </c>
      <c r="R2056">
        <f t="shared" si="162"/>
        <v>114</v>
      </c>
      <c r="S2056">
        <f t="shared" si="163"/>
        <v>64.020933977455712</v>
      </c>
      <c r="T2056" t="s">
        <v>8318</v>
      </c>
      <c r="U2056" t="s">
        <v>8348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8">
        <f t="shared" si="160"/>
        <v>41946.465775462959</v>
      </c>
      <c r="L2057">
        <f t="shared" si="164"/>
        <v>2014</v>
      </c>
      <c r="M2057" s="8">
        <f t="shared" si="161"/>
        <v>41975.958333333336</v>
      </c>
      <c r="N2057" t="b">
        <v>0</v>
      </c>
      <c r="O2057">
        <v>101</v>
      </c>
      <c r="P2057" t="b">
        <v>1</v>
      </c>
      <c r="Q2057" t="s">
        <v>8295</v>
      </c>
      <c r="R2057">
        <f t="shared" si="162"/>
        <v>167</v>
      </c>
      <c r="S2057">
        <f t="shared" si="163"/>
        <v>99.455445544554451</v>
      </c>
      <c r="T2057" t="s">
        <v>8318</v>
      </c>
      <c r="U2057" t="s">
        <v>8348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8">
        <f t="shared" si="160"/>
        <v>41351.552569444444</v>
      </c>
      <c r="L2058">
        <f t="shared" si="164"/>
        <v>2013</v>
      </c>
      <c r="M2058" s="8">
        <f t="shared" si="161"/>
        <v>41381.552569444444</v>
      </c>
      <c r="N2058" t="b">
        <v>0</v>
      </c>
      <c r="O2058">
        <v>554</v>
      </c>
      <c r="P2058" t="b">
        <v>1</v>
      </c>
      <c r="Q2058" t="s">
        <v>8295</v>
      </c>
      <c r="R2058">
        <f t="shared" si="162"/>
        <v>153</v>
      </c>
      <c r="S2058">
        <f t="shared" si="163"/>
        <v>138.49458483754512</v>
      </c>
      <c r="T2058" t="s">
        <v>8318</v>
      </c>
      <c r="U2058" t="s">
        <v>8348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8">
        <f t="shared" si="160"/>
        <v>42396.286249999997</v>
      </c>
      <c r="L2059">
        <f t="shared" si="164"/>
        <v>2016</v>
      </c>
      <c r="M2059" s="8">
        <f t="shared" si="161"/>
        <v>42426.286249999997</v>
      </c>
      <c r="N2059" t="b">
        <v>0</v>
      </c>
      <c r="O2059">
        <v>666</v>
      </c>
      <c r="P2059" t="b">
        <v>1</v>
      </c>
      <c r="Q2059" t="s">
        <v>8295</v>
      </c>
      <c r="R2059">
        <f t="shared" si="162"/>
        <v>202</v>
      </c>
      <c r="S2059">
        <f t="shared" si="163"/>
        <v>45.547792792792798</v>
      </c>
      <c r="T2059" t="s">
        <v>8318</v>
      </c>
      <c r="U2059" t="s">
        <v>8348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8">
        <f t="shared" ref="K2060:K2123" si="165">(J2060/86400)+25569+(-5/24)</f>
        <v>42026.16238425926</v>
      </c>
      <c r="L2060">
        <f t="shared" si="164"/>
        <v>2015</v>
      </c>
      <c r="M2060" s="8">
        <f t="shared" si="161"/>
        <v>42065.624999999993</v>
      </c>
      <c r="N2060" t="b">
        <v>0</v>
      </c>
      <c r="O2060">
        <v>410</v>
      </c>
      <c r="P2060" t="b">
        <v>1</v>
      </c>
      <c r="Q2060" t="s">
        <v>8295</v>
      </c>
      <c r="R2060">
        <f t="shared" si="162"/>
        <v>168</v>
      </c>
      <c r="S2060">
        <f t="shared" si="163"/>
        <v>10.507317073170732</v>
      </c>
      <c r="T2060" t="s">
        <v>8318</v>
      </c>
      <c r="U2060" t="s">
        <v>8348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8">
        <f t="shared" si="165"/>
        <v>42361.394143518519</v>
      </c>
      <c r="L2061">
        <f t="shared" si="164"/>
        <v>2015</v>
      </c>
      <c r="M2061" s="8">
        <f t="shared" ref="M2061:M2124" si="166">(I2061/86400)+25569+(-5/24)</f>
        <v>42400.707638888889</v>
      </c>
      <c r="N2061" t="b">
        <v>0</v>
      </c>
      <c r="O2061">
        <v>375</v>
      </c>
      <c r="P2061" t="b">
        <v>1</v>
      </c>
      <c r="Q2061" t="s">
        <v>8295</v>
      </c>
      <c r="R2061">
        <f t="shared" si="162"/>
        <v>143</v>
      </c>
      <c r="S2061">
        <f t="shared" si="163"/>
        <v>114.76533333333333</v>
      </c>
      <c r="T2061" t="s">
        <v>8318</v>
      </c>
      <c r="U2061" t="s">
        <v>8348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8">
        <f t="shared" si="165"/>
        <v>41783.434606481482</v>
      </c>
      <c r="L2062">
        <f t="shared" si="164"/>
        <v>2014</v>
      </c>
      <c r="M2062" s="8">
        <f t="shared" si="166"/>
        <v>41843.434606481482</v>
      </c>
      <c r="N2062" t="b">
        <v>0</v>
      </c>
      <c r="O2062">
        <v>1364</v>
      </c>
      <c r="P2062" t="b">
        <v>1</v>
      </c>
      <c r="Q2062" t="s">
        <v>8295</v>
      </c>
      <c r="R2062">
        <f t="shared" si="162"/>
        <v>196</v>
      </c>
      <c r="S2062">
        <f t="shared" si="163"/>
        <v>35.997067448680355</v>
      </c>
      <c r="T2062" t="s">
        <v>8318</v>
      </c>
      <c r="U2062" t="s">
        <v>8348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8">
        <f t="shared" si="165"/>
        <v>42705.556180555555</v>
      </c>
      <c r="L2063">
        <f t="shared" si="164"/>
        <v>2016</v>
      </c>
      <c r="M2063" s="8">
        <f t="shared" si="166"/>
        <v>42735.556180555555</v>
      </c>
      <c r="N2063" t="b">
        <v>0</v>
      </c>
      <c r="O2063">
        <v>35</v>
      </c>
      <c r="P2063" t="b">
        <v>1</v>
      </c>
      <c r="Q2063" t="s">
        <v>8295</v>
      </c>
      <c r="R2063">
        <f t="shared" si="162"/>
        <v>108</v>
      </c>
      <c r="S2063">
        <f t="shared" si="163"/>
        <v>154.17142857142858</v>
      </c>
      <c r="T2063" t="s">
        <v>8318</v>
      </c>
      <c r="U2063" t="s">
        <v>8348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8">
        <f t="shared" si="165"/>
        <v>42423.174745370365</v>
      </c>
      <c r="L2064">
        <f t="shared" si="164"/>
        <v>2016</v>
      </c>
      <c r="M2064" s="8">
        <f t="shared" si="166"/>
        <v>42453.1330787037</v>
      </c>
      <c r="N2064" t="b">
        <v>0</v>
      </c>
      <c r="O2064">
        <v>203</v>
      </c>
      <c r="P2064" t="b">
        <v>1</v>
      </c>
      <c r="Q2064" t="s">
        <v>8295</v>
      </c>
      <c r="R2064">
        <f t="shared" si="162"/>
        <v>115</v>
      </c>
      <c r="S2064">
        <f t="shared" si="163"/>
        <v>566.38916256157631</v>
      </c>
      <c r="T2064" t="s">
        <v>8318</v>
      </c>
      <c r="U2064" t="s">
        <v>8348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8">
        <f t="shared" si="165"/>
        <v>42472.524317129624</v>
      </c>
      <c r="L2065">
        <f t="shared" si="164"/>
        <v>2016</v>
      </c>
      <c r="M2065" s="8">
        <f t="shared" si="166"/>
        <v>42505.524317129624</v>
      </c>
      <c r="N2065" t="b">
        <v>0</v>
      </c>
      <c r="O2065">
        <v>49</v>
      </c>
      <c r="P2065" t="b">
        <v>1</v>
      </c>
      <c r="Q2065" t="s">
        <v>8295</v>
      </c>
      <c r="R2065">
        <f t="shared" si="162"/>
        <v>148</v>
      </c>
      <c r="S2065">
        <f t="shared" si="163"/>
        <v>120.85714285714286</v>
      </c>
      <c r="T2065" t="s">
        <v>8318</v>
      </c>
      <c r="U2065" t="s">
        <v>8348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8">
        <f t="shared" si="165"/>
        <v>41389.1565162037</v>
      </c>
      <c r="L2066">
        <f t="shared" si="164"/>
        <v>2013</v>
      </c>
      <c r="M2066" s="8">
        <f t="shared" si="166"/>
        <v>41425.291666666664</v>
      </c>
      <c r="N2066" t="b">
        <v>0</v>
      </c>
      <c r="O2066">
        <v>5812</v>
      </c>
      <c r="P2066" t="b">
        <v>1</v>
      </c>
      <c r="Q2066" t="s">
        <v>8295</v>
      </c>
      <c r="R2066">
        <f t="shared" si="162"/>
        <v>191</v>
      </c>
      <c r="S2066">
        <f t="shared" si="163"/>
        <v>86.163845492085343</v>
      </c>
      <c r="T2066" t="s">
        <v>8318</v>
      </c>
      <c r="U2066" t="s">
        <v>8348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8">
        <f t="shared" si="165"/>
        <v>41603.125335648147</v>
      </c>
      <c r="L2067">
        <f t="shared" si="164"/>
        <v>2013</v>
      </c>
      <c r="M2067" s="8">
        <f t="shared" si="166"/>
        <v>41633.125335648147</v>
      </c>
      <c r="N2067" t="b">
        <v>0</v>
      </c>
      <c r="O2067">
        <v>1556</v>
      </c>
      <c r="P2067" t="b">
        <v>1</v>
      </c>
      <c r="Q2067" t="s">
        <v>8295</v>
      </c>
      <c r="R2067">
        <f t="shared" si="162"/>
        <v>199</v>
      </c>
      <c r="S2067">
        <f t="shared" si="163"/>
        <v>51.212114395886893</v>
      </c>
      <c r="T2067" t="s">
        <v>8318</v>
      </c>
      <c r="U2067" t="s">
        <v>8348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8">
        <f t="shared" si="165"/>
        <v>41844.563460648147</v>
      </c>
      <c r="L2068">
        <f t="shared" si="164"/>
        <v>2014</v>
      </c>
      <c r="M2068" s="8">
        <f t="shared" si="166"/>
        <v>41874.563460648147</v>
      </c>
      <c r="N2068" t="b">
        <v>0</v>
      </c>
      <c r="O2068">
        <v>65</v>
      </c>
      <c r="P2068" t="b">
        <v>1</v>
      </c>
      <c r="Q2068" t="s">
        <v>8295</v>
      </c>
      <c r="R2068">
        <f t="shared" si="162"/>
        <v>219</v>
      </c>
      <c r="S2068">
        <f t="shared" si="163"/>
        <v>67.261538461538464</v>
      </c>
      <c r="T2068" t="s">
        <v>8318</v>
      </c>
      <c r="U2068" t="s">
        <v>8348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8">
        <f t="shared" si="165"/>
        <v>42115.645555555551</v>
      </c>
      <c r="L2069">
        <f t="shared" si="164"/>
        <v>2015</v>
      </c>
      <c r="M2069" s="8">
        <f t="shared" si="166"/>
        <v>42148.645555555551</v>
      </c>
      <c r="N2069" t="b">
        <v>0</v>
      </c>
      <c r="O2069">
        <v>10</v>
      </c>
      <c r="P2069" t="b">
        <v>1</v>
      </c>
      <c r="Q2069" t="s">
        <v>8295</v>
      </c>
      <c r="R2069">
        <f t="shared" si="162"/>
        <v>127</v>
      </c>
      <c r="S2069">
        <f t="shared" si="163"/>
        <v>62.8</v>
      </c>
      <c r="T2069" t="s">
        <v>8318</v>
      </c>
      <c r="U2069" t="s">
        <v>8348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8">
        <f t="shared" si="165"/>
        <v>42633.633275462962</v>
      </c>
      <c r="L2070">
        <f t="shared" si="164"/>
        <v>2016</v>
      </c>
      <c r="M2070" s="8">
        <f t="shared" si="166"/>
        <v>42663.633275462962</v>
      </c>
      <c r="N2070" t="b">
        <v>0</v>
      </c>
      <c r="O2070">
        <v>76</v>
      </c>
      <c r="P2070" t="b">
        <v>1</v>
      </c>
      <c r="Q2070" t="s">
        <v>8295</v>
      </c>
      <c r="R2070">
        <f t="shared" si="162"/>
        <v>105</v>
      </c>
      <c r="S2070">
        <f t="shared" si="163"/>
        <v>346.13118421052633</v>
      </c>
      <c r="T2070" t="s">
        <v>8318</v>
      </c>
      <c r="U2070" t="s">
        <v>8348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8">
        <f t="shared" si="165"/>
        <v>42340.763784722221</v>
      </c>
      <c r="L2071">
        <f t="shared" si="164"/>
        <v>2015</v>
      </c>
      <c r="M2071" s="8">
        <f t="shared" si="166"/>
        <v>42371.763784722221</v>
      </c>
      <c r="N2071" t="b">
        <v>0</v>
      </c>
      <c r="O2071">
        <v>263</v>
      </c>
      <c r="P2071" t="b">
        <v>1</v>
      </c>
      <c r="Q2071" t="s">
        <v>8295</v>
      </c>
      <c r="R2071">
        <f t="shared" si="162"/>
        <v>128</v>
      </c>
      <c r="S2071">
        <f t="shared" si="163"/>
        <v>244.11912547528519</v>
      </c>
      <c r="T2071" t="s">
        <v>8318</v>
      </c>
      <c r="U2071" t="s">
        <v>8348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8">
        <f t="shared" si="165"/>
        <v>42519.448182870365</v>
      </c>
      <c r="L2072">
        <f t="shared" si="164"/>
        <v>2016</v>
      </c>
      <c r="M2072" s="8">
        <f t="shared" si="166"/>
        <v>42549.448182870365</v>
      </c>
      <c r="N2072" t="b">
        <v>0</v>
      </c>
      <c r="O2072">
        <v>1530</v>
      </c>
      <c r="P2072" t="b">
        <v>1</v>
      </c>
      <c r="Q2072" t="s">
        <v>8295</v>
      </c>
      <c r="R2072">
        <f t="shared" si="162"/>
        <v>317</v>
      </c>
      <c r="S2072">
        <f t="shared" si="163"/>
        <v>259.25424836601309</v>
      </c>
      <c r="T2072" t="s">
        <v>8318</v>
      </c>
      <c r="U2072" t="s">
        <v>8348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8">
        <f t="shared" si="165"/>
        <v>42600.070416666662</v>
      </c>
      <c r="L2073">
        <f t="shared" si="164"/>
        <v>2016</v>
      </c>
      <c r="M2073" s="8">
        <f t="shared" si="166"/>
        <v>42645.070416666662</v>
      </c>
      <c r="N2073" t="b">
        <v>0</v>
      </c>
      <c r="O2073">
        <v>278</v>
      </c>
      <c r="P2073" t="b">
        <v>1</v>
      </c>
      <c r="Q2073" t="s">
        <v>8295</v>
      </c>
      <c r="R2073">
        <f t="shared" si="162"/>
        <v>281</v>
      </c>
      <c r="S2073">
        <f t="shared" si="163"/>
        <v>201.96402877697841</v>
      </c>
      <c r="T2073" t="s">
        <v>8318</v>
      </c>
      <c r="U2073" t="s">
        <v>8348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8">
        <f t="shared" si="165"/>
        <v>42467.373055555552</v>
      </c>
      <c r="L2074">
        <f t="shared" si="164"/>
        <v>2016</v>
      </c>
      <c r="M2074" s="8">
        <f t="shared" si="166"/>
        <v>42497.373055555552</v>
      </c>
      <c r="N2074" t="b">
        <v>0</v>
      </c>
      <c r="O2074">
        <v>350</v>
      </c>
      <c r="P2074" t="b">
        <v>1</v>
      </c>
      <c r="Q2074" t="s">
        <v>8295</v>
      </c>
      <c r="R2074">
        <f t="shared" si="162"/>
        <v>111</v>
      </c>
      <c r="S2074">
        <f t="shared" si="163"/>
        <v>226.20857142857142</v>
      </c>
      <c r="T2074" t="s">
        <v>8318</v>
      </c>
      <c r="U2074" t="s">
        <v>8348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8">
        <f t="shared" si="165"/>
        <v>42087.459699074076</v>
      </c>
      <c r="L2075">
        <f t="shared" si="164"/>
        <v>2015</v>
      </c>
      <c r="M2075" s="8">
        <f t="shared" si="166"/>
        <v>42132.459699074076</v>
      </c>
      <c r="N2075" t="b">
        <v>0</v>
      </c>
      <c r="O2075">
        <v>470</v>
      </c>
      <c r="P2075" t="b">
        <v>1</v>
      </c>
      <c r="Q2075" t="s">
        <v>8295</v>
      </c>
      <c r="R2075">
        <f t="shared" si="162"/>
        <v>153</v>
      </c>
      <c r="S2075">
        <f t="shared" si="163"/>
        <v>324.69</v>
      </c>
      <c r="T2075" t="s">
        <v>8318</v>
      </c>
      <c r="U2075" t="s">
        <v>8348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8">
        <f t="shared" si="165"/>
        <v>42466.617847222216</v>
      </c>
      <c r="L2076">
        <f t="shared" si="164"/>
        <v>2016</v>
      </c>
      <c r="M2076" s="8">
        <f t="shared" si="166"/>
        <v>42496.617847222216</v>
      </c>
      <c r="N2076" t="b">
        <v>0</v>
      </c>
      <c r="O2076">
        <v>3</v>
      </c>
      <c r="P2076" t="b">
        <v>1</v>
      </c>
      <c r="Q2076" t="s">
        <v>8295</v>
      </c>
      <c r="R2076">
        <f t="shared" si="162"/>
        <v>103</v>
      </c>
      <c r="S2076">
        <f t="shared" si="163"/>
        <v>205</v>
      </c>
      <c r="T2076" t="s">
        <v>8318</v>
      </c>
      <c r="U2076" t="s">
        <v>8348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8">
        <f t="shared" si="165"/>
        <v>41450.473240740735</v>
      </c>
      <c r="L2077">
        <f t="shared" si="164"/>
        <v>2013</v>
      </c>
      <c r="M2077" s="8">
        <f t="shared" si="166"/>
        <v>41480.473240740735</v>
      </c>
      <c r="N2077" t="b">
        <v>0</v>
      </c>
      <c r="O2077">
        <v>8200</v>
      </c>
      <c r="P2077" t="b">
        <v>1</v>
      </c>
      <c r="Q2077" t="s">
        <v>8295</v>
      </c>
      <c r="R2077">
        <f t="shared" si="162"/>
        <v>1678</v>
      </c>
      <c r="S2077">
        <f t="shared" si="163"/>
        <v>20.465926829268295</v>
      </c>
      <c r="T2077" t="s">
        <v>8318</v>
      </c>
      <c r="U2077" t="s">
        <v>8348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8">
        <f t="shared" si="165"/>
        <v>41803.672326388885</v>
      </c>
      <c r="L2078">
        <f t="shared" si="164"/>
        <v>2014</v>
      </c>
      <c r="M2078" s="8">
        <f t="shared" si="166"/>
        <v>41843.672326388885</v>
      </c>
      <c r="N2078" t="b">
        <v>0</v>
      </c>
      <c r="O2078">
        <v>8359</v>
      </c>
      <c r="P2078" t="b">
        <v>1</v>
      </c>
      <c r="Q2078" t="s">
        <v>8295</v>
      </c>
      <c r="R2078">
        <f t="shared" si="162"/>
        <v>543</v>
      </c>
      <c r="S2078">
        <f t="shared" si="163"/>
        <v>116.35303146309367</v>
      </c>
      <c r="T2078" t="s">
        <v>8318</v>
      </c>
      <c r="U2078" t="s">
        <v>8348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8">
        <f t="shared" si="165"/>
        <v>42102.83421296296</v>
      </c>
      <c r="L2079">
        <f t="shared" si="164"/>
        <v>2015</v>
      </c>
      <c r="M2079" s="8">
        <f t="shared" si="166"/>
        <v>42160.666666666664</v>
      </c>
      <c r="N2079" t="b">
        <v>0</v>
      </c>
      <c r="O2079">
        <v>188</v>
      </c>
      <c r="P2079" t="b">
        <v>1</v>
      </c>
      <c r="Q2079" t="s">
        <v>8295</v>
      </c>
      <c r="R2079">
        <f t="shared" si="162"/>
        <v>116</v>
      </c>
      <c r="S2079">
        <f t="shared" si="163"/>
        <v>307.20212765957444</v>
      </c>
      <c r="T2079" t="s">
        <v>8318</v>
      </c>
      <c r="U2079" t="s">
        <v>8348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8">
        <f t="shared" si="165"/>
        <v>42692.563159722216</v>
      </c>
      <c r="L2080">
        <f t="shared" si="164"/>
        <v>2016</v>
      </c>
      <c r="M2080" s="8">
        <f t="shared" si="166"/>
        <v>42722.563159722216</v>
      </c>
      <c r="N2080" t="b">
        <v>0</v>
      </c>
      <c r="O2080">
        <v>48</v>
      </c>
      <c r="P2080" t="b">
        <v>1</v>
      </c>
      <c r="Q2080" t="s">
        <v>8295</v>
      </c>
      <c r="R2080">
        <f t="shared" si="162"/>
        <v>131</v>
      </c>
      <c r="S2080">
        <f t="shared" si="163"/>
        <v>546.6875</v>
      </c>
      <c r="T2080" t="s">
        <v>8318</v>
      </c>
      <c r="U2080" t="s">
        <v>8348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8">
        <f t="shared" si="165"/>
        <v>42150.502233796295</v>
      </c>
      <c r="L2081">
        <f t="shared" si="164"/>
        <v>2015</v>
      </c>
      <c r="M2081" s="8">
        <f t="shared" si="166"/>
        <v>42180.583333333336</v>
      </c>
      <c r="N2081" t="b">
        <v>0</v>
      </c>
      <c r="O2081">
        <v>607</v>
      </c>
      <c r="P2081" t="b">
        <v>1</v>
      </c>
      <c r="Q2081" t="s">
        <v>8295</v>
      </c>
      <c r="R2081">
        <f t="shared" si="162"/>
        <v>288</v>
      </c>
      <c r="S2081">
        <f t="shared" si="163"/>
        <v>47.474464579901152</v>
      </c>
      <c r="T2081" t="s">
        <v>8318</v>
      </c>
      <c r="U2081" t="s">
        <v>8348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8">
        <f t="shared" si="165"/>
        <v>42289.748842592591</v>
      </c>
      <c r="L2082">
        <f t="shared" si="164"/>
        <v>2015</v>
      </c>
      <c r="M2082" s="8">
        <f t="shared" si="166"/>
        <v>42319.790509259255</v>
      </c>
      <c r="N2082" t="b">
        <v>0</v>
      </c>
      <c r="O2082">
        <v>50</v>
      </c>
      <c r="P2082" t="b">
        <v>1</v>
      </c>
      <c r="Q2082" t="s">
        <v>8295</v>
      </c>
      <c r="R2082">
        <f t="shared" si="162"/>
        <v>508</v>
      </c>
      <c r="S2082">
        <f t="shared" si="163"/>
        <v>101.56</v>
      </c>
      <c r="T2082" t="s">
        <v>8318</v>
      </c>
      <c r="U2082" t="s">
        <v>8348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8">
        <f t="shared" si="165"/>
        <v>41003.948553240734</v>
      </c>
      <c r="L2083">
        <f t="shared" si="164"/>
        <v>2012</v>
      </c>
      <c r="M2083" s="8">
        <f t="shared" si="166"/>
        <v>41044.999305555553</v>
      </c>
      <c r="N2083" t="b">
        <v>0</v>
      </c>
      <c r="O2083">
        <v>55</v>
      </c>
      <c r="P2083" t="b">
        <v>1</v>
      </c>
      <c r="Q2083" t="s">
        <v>8279</v>
      </c>
      <c r="R2083">
        <f t="shared" si="162"/>
        <v>115</v>
      </c>
      <c r="S2083">
        <f t="shared" si="163"/>
        <v>72.909090909090907</v>
      </c>
      <c r="T2083" t="s">
        <v>8324</v>
      </c>
      <c r="U2083" t="s">
        <v>8328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8">
        <f t="shared" si="165"/>
        <v>40810.911990740737</v>
      </c>
      <c r="L2084">
        <f t="shared" si="164"/>
        <v>2011</v>
      </c>
      <c r="M2084" s="8">
        <f t="shared" si="166"/>
        <v>40870.953657407408</v>
      </c>
      <c r="N2084" t="b">
        <v>0</v>
      </c>
      <c r="O2084">
        <v>38</v>
      </c>
      <c r="P2084" t="b">
        <v>1</v>
      </c>
      <c r="Q2084" t="s">
        <v>8279</v>
      </c>
      <c r="R2084">
        <f t="shared" si="162"/>
        <v>111</v>
      </c>
      <c r="S2084">
        <f t="shared" si="163"/>
        <v>43.710526315789473</v>
      </c>
      <c r="T2084" t="s">
        <v>8324</v>
      </c>
      <c r="U2084" t="s">
        <v>8328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8">
        <f t="shared" si="165"/>
        <v>41034.513831018514</v>
      </c>
      <c r="L2085">
        <f t="shared" si="164"/>
        <v>2012</v>
      </c>
      <c r="M2085" s="8">
        <f t="shared" si="166"/>
        <v>41064.513831018514</v>
      </c>
      <c r="N2085" t="b">
        <v>0</v>
      </c>
      <c r="O2085">
        <v>25</v>
      </c>
      <c r="P2085" t="b">
        <v>1</v>
      </c>
      <c r="Q2085" t="s">
        <v>8279</v>
      </c>
      <c r="R2085">
        <f t="shared" si="162"/>
        <v>113</v>
      </c>
      <c r="S2085">
        <f t="shared" si="163"/>
        <v>34</v>
      </c>
      <c r="T2085" t="s">
        <v>8324</v>
      </c>
      <c r="U2085" t="s">
        <v>8328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8">
        <f t="shared" si="165"/>
        <v>41731.624791666662</v>
      </c>
      <c r="L2086">
        <f t="shared" si="164"/>
        <v>2014</v>
      </c>
      <c r="M2086" s="8">
        <f t="shared" si="166"/>
        <v>41763.082638888889</v>
      </c>
      <c r="N2086" t="b">
        <v>0</v>
      </c>
      <c r="O2086">
        <v>46</v>
      </c>
      <c r="P2086" t="b">
        <v>1</v>
      </c>
      <c r="Q2086" t="s">
        <v>8279</v>
      </c>
      <c r="R2086">
        <f t="shared" si="162"/>
        <v>108</v>
      </c>
      <c r="S2086">
        <f t="shared" si="163"/>
        <v>70.652173913043484</v>
      </c>
      <c r="T2086" t="s">
        <v>8324</v>
      </c>
      <c r="U2086" t="s">
        <v>8328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8">
        <f t="shared" si="165"/>
        <v>41075.627164351848</v>
      </c>
      <c r="L2087">
        <f t="shared" si="164"/>
        <v>2012</v>
      </c>
      <c r="M2087" s="8">
        <f t="shared" si="166"/>
        <v>41105.627164351848</v>
      </c>
      <c r="N2087" t="b">
        <v>0</v>
      </c>
      <c r="O2087">
        <v>83</v>
      </c>
      <c r="P2087" t="b">
        <v>1</v>
      </c>
      <c r="Q2087" t="s">
        <v>8279</v>
      </c>
      <c r="R2087">
        <f t="shared" si="162"/>
        <v>124</v>
      </c>
      <c r="S2087">
        <f t="shared" si="163"/>
        <v>89.301204819277103</v>
      </c>
      <c r="T2087" t="s">
        <v>8324</v>
      </c>
      <c r="U2087" t="s">
        <v>8328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8">
        <f t="shared" si="165"/>
        <v>40860.462175925924</v>
      </c>
      <c r="L2088">
        <f t="shared" si="164"/>
        <v>2011</v>
      </c>
      <c r="M2088" s="8">
        <f t="shared" si="166"/>
        <v>40890.999305555553</v>
      </c>
      <c r="N2088" t="b">
        <v>0</v>
      </c>
      <c r="O2088">
        <v>35</v>
      </c>
      <c r="P2088" t="b">
        <v>1</v>
      </c>
      <c r="Q2088" t="s">
        <v>8279</v>
      </c>
      <c r="R2088">
        <f t="shared" si="162"/>
        <v>101</v>
      </c>
      <c r="S2088">
        <f t="shared" si="163"/>
        <v>115.08571428571429</v>
      </c>
      <c r="T2088" t="s">
        <v>8324</v>
      </c>
      <c r="U2088" t="s">
        <v>8328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8">
        <f t="shared" si="165"/>
        <v>40763.996041666665</v>
      </c>
      <c r="L2089">
        <f t="shared" si="164"/>
        <v>2011</v>
      </c>
      <c r="M2089" s="8">
        <f t="shared" si="166"/>
        <v>40793.996041666665</v>
      </c>
      <c r="N2089" t="b">
        <v>0</v>
      </c>
      <c r="O2089">
        <v>25</v>
      </c>
      <c r="P2089" t="b">
        <v>1</v>
      </c>
      <c r="Q2089" t="s">
        <v>8279</v>
      </c>
      <c r="R2089">
        <f t="shared" si="162"/>
        <v>104</v>
      </c>
      <c r="S2089">
        <f t="shared" si="163"/>
        <v>62.12</v>
      </c>
      <c r="T2089" t="s">
        <v>8324</v>
      </c>
      <c r="U2089" t="s">
        <v>8328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8">
        <f t="shared" si="165"/>
        <v>40395.506388888891</v>
      </c>
      <c r="L2090">
        <f t="shared" si="164"/>
        <v>2010</v>
      </c>
      <c r="M2090" s="8">
        <f t="shared" si="166"/>
        <v>40431.957638888889</v>
      </c>
      <c r="N2090" t="b">
        <v>0</v>
      </c>
      <c r="O2090">
        <v>75</v>
      </c>
      <c r="P2090" t="b">
        <v>1</v>
      </c>
      <c r="Q2090" t="s">
        <v>8279</v>
      </c>
      <c r="R2090">
        <f t="shared" si="162"/>
        <v>116</v>
      </c>
      <c r="S2090">
        <f t="shared" si="163"/>
        <v>46.204266666666669</v>
      </c>
      <c r="T2090" t="s">
        <v>8324</v>
      </c>
      <c r="U2090" t="s">
        <v>8328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8">
        <f t="shared" si="165"/>
        <v>41452.867986111109</v>
      </c>
      <c r="L2091">
        <f t="shared" si="164"/>
        <v>2013</v>
      </c>
      <c r="M2091" s="8">
        <f t="shared" si="166"/>
        <v>41487.867986111109</v>
      </c>
      <c r="N2091" t="b">
        <v>0</v>
      </c>
      <c r="O2091">
        <v>62</v>
      </c>
      <c r="P2091" t="b">
        <v>1</v>
      </c>
      <c r="Q2091" t="s">
        <v>8279</v>
      </c>
      <c r="R2091">
        <f t="shared" si="162"/>
        <v>120</v>
      </c>
      <c r="S2091">
        <f t="shared" si="163"/>
        <v>48.54854838709678</v>
      </c>
      <c r="T2091" t="s">
        <v>8324</v>
      </c>
      <c r="U2091" t="s">
        <v>8328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8">
        <f t="shared" si="165"/>
        <v>41299.173090277771</v>
      </c>
      <c r="L2092">
        <f t="shared" si="164"/>
        <v>2013</v>
      </c>
      <c r="M2092" s="8">
        <f t="shared" si="166"/>
        <v>41329.173090277771</v>
      </c>
      <c r="N2092" t="b">
        <v>0</v>
      </c>
      <c r="O2092">
        <v>160</v>
      </c>
      <c r="P2092" t="b">
        <v>1</v>
      </c>
      <c r="Q2092" t="s">
        <v>8279</v>
      </c>
      <c r="R2092">
        <f t="shared" si="162"/>
        <v>115</v>
      </c>
      <c r="S2092">
        <f t="shared" si="163"/>
        <v>57.520187499999999</v>
      </c>
      <c r="T2092" t="s">
        <v>8324</v>
      </c>
      <c r="U2092" t="s">
        <v>8328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8">
        <f t="shared" si="165"/>
        <v>40555.114328703705</v>
      </c>
      <c r="L2093">
        <f t="shared" si="164"/>
        <v>2011</v>
      </c>
      <c r="M2093" s="8">
        <f t="shared" si="166"/>
        <v>40603.625</v>
      </c>
      <c r="N2093" t="b">
        <v>0</v>
      </c>
      <c r="O2093">
        <v>246</v>
      </c>
      <c r="P2093" t="b">
        <v>1</v>
      </c>
      <c r="Q2093" t="s">
        <v>8279</v>
      </c>
      <c r="R2093">
        <f t="shared" si="162"/>
        <v>120</v>
      </c>
      <c r="S2093">
        <f t="shared" si="163"/>
        <v>88.147154471544724</v>
      </c>
      <c r="T2093" t="s">
        <v>8324</v>
      </c>
      <c r="U2093" t="s">
        <v>8328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8">
        <f t="shared" si="165"/>
        <v>40763.499212962961</v>
      </c>
      <c r="L2094">
        <f t="shared" si="164"/>
        <v>2011</v>
      </c>
      <c r="M2094" s="8">
        <f t="shared" si="166"/>
        <v>40823.499212962961</v>
      </c>
      <c r="N2094" t="b">
        <v>0</v>
      </c>
      <c r="O2094">
        <v>55</v>
      </c>
      <c r="P2094" t="b">
        <v>1</v>
      </c>
      <c r="Q2094" t="s">
        <v>8279</v>
      </c>
      <c r="R2094">
        <f t="shared" si="162"/>
        <v>101</v>
      </c>
      <c r="S2094">
        <f t="shared" si="163"/>
        <v>110.49090909090908</v>
      </c>
      <c r="T2094" t="s">
        <v>8324</v>
      </c>
      <c r="U2094" t="s">
        <v>8328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8">
        <f t="shared" si="165"/>
        <v>41205.646203703705</v>
      </c>
      <c r="L2095">
        <f t="shared" si="164"/>
        <v>2012</v>
      </c>
      <c r="M2095" s="8">
        <f t="shared" si="166"/>
        <v>41265.68787037037</v>
      </c>
      <c r="N2095" t="b">
        <v>0</v>
      </c>
      <c r="O2095">
        <v>23</v>
      </c>
      <c r="P2095" t="b">
        <v>1</v>
      </c>
      <c r="Q2095" t="s">
        <v>8279</v>
      </c>
      <c r="R2095">
        <f t="shared" si="162"/>
        <v>102</v>
      </c>
      <c r="S2095">
        <f t="shared" si="163"/>
        <v>66.826086956521735</v>
      </c>
      <c r="T2095" t="s">
        <v>8324</v>
      </c>
      <c r="U2095" t="s">
        <v>8328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8">
        <f t="shared" si="165"/>
        <v>40938.811689814815</v>
      </c>
      <c r="L2096">
        <f t="shared" si="164"/>
        <v>2012</v>
      </c>
      <c r="M2096" s="8">
        <f t="shared" si="166"/>
        <v>40972.916666666664</v>
      </c>
      <c r="N2096" t="b">
        <v>0</v>
      </c>
      <c r="O2096">
        <v>72</v>
      </c>
      <c r="P2096" t="b">
        <v>1</v>
      </c>
      <c r="Q2096" t="s">
        <v>8279</v>
      </c>
      <c r="R2096">
        <f t="shared" si="162"/>
        <v>121</v>
      </c>
      <c r="S2096">
        <f t="shared" si="163"/>
        <v>58.597222222222221</v>
      </c>
      <c r="T2096" t="s">
        <v>8324</v>
      </c>
      <c r="U2096" t="s">
        <v>8328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8">
        <f t="shared" si="165"/>
        <v>40758.525150462963</v>
      </c>
      <c r="L2097">
        <f t="shared" si="164"/>
        <v>2011</v>
      </c>
      <c r="M2097" s="8">
        <f t="shared" si="166"/>
        <v>40818.525150462963</v>
      </c>
      <c r="N2097" t="b">
        <v>0</v>
      </c>
      <c r="O2097">
        <v>22</v>
      </c>
      <c r="P2097" t="b">
        <v>1</v>
      </c>
      <c r="Q2097" t="s">
        <v>8279</v>
      </c>
      <c r="R2097">
        <f t="shared" si="162"/>
        <v>100</v>
      </c>
      <c r="S2097">
        <f t="shared" si="163"/>
        <v>113.63636363636364</v>
      </c>
      <c r="T2097" t="s">
        <v>8324</v>
      </c>
      <c r="U2097" t="s">
        <v>8328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8">
        <f t="shared" si="165"/>
        <v>41192.550173611111</v>
      </c>
      <c r="L2098">
        <f t="shared" si="164"/>
        <v>2012</v>
      </c>
      <c r="M2098" s="8">
        <f t="shared" si="166"/>
        <v>41207.957638888889</v>
      </c>
      <c r="N2098" t="b">
        <v>0</v>
      </c>
      <c r="O2098">
        <v>14</v>
      </c>
      <c r="P2098" t="b">
        <v>1</v>
      </c>
      <c r="Q2098" t="s">
        <v>8279</v>
      </c>
      <c r="R2098">
        <f t="shared" si="162"/>
        <v>102</v>
      </c>
      <c r="S2098">
        <f t="shared" si="163"/>
        <v>43.571428571428569</v>
      </c>
      <c r="T2098" t="s">
        <v>8324</v>
      </c>
      <c r="U2098" t="s">
        <v>8328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8">
        <f t="shared" si="165"/>
        <v>40818.376562500001</v>
      </c>
      <c r="L2099">
        <f t="shared" si="164"/>
        <v>2011</v>
      </c>
      <c r="M2099" s="8">
        <f t="shared" si="166"/>
        <v>40878.418229166666</v>
      </c>
      <c r="N2099" t="b">
        <v>0</v>
      </c>
      <c r="O2099">
        <v>38</v>
      </c>
      <c r="P2099" t="b">
        <v>1</v>
      </c>
      <c r="Q2099" t="s">
        <v>8279</v>
      </c>
      <c r="R2099">
        <f t="shared" si="162"/>
        <v>100</v>
      </c>
      <c r="S2099">
        <f t="shared" si="163"/>
        <v>78.94736842105263</v>
      </c>
      <c r="T2099" t="s">
        <v>8324</v>
      </c>
      <c r="U2099" t="s">
        <v>8328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8">
        <f t="shared" si="165"/>
        <v>40945.905497685184</v>
      </c>
      <c r="L2100">
        <f t="shared" si="164"/>
        <v>2012</v>
      </c>
      <c r="M2100" s="8">
        <f t="shared" si="166"/>
        <v>40975.905497685184</v>
      </c>
      <c r="N2100" t="b">
        <v>0</v>
      </c>
      <c r="O2100">
        <v>32</v>
      </c>
      <c r="P2100" t="b">
        <v>1</v>
      </c>
      <c r="Q2100" t="s">
        <v>8279</v>
      </c>
      <c r="R2100">
        <f t="shared" si="162"/>
        <v>100</v>
      </c>
      <c r="S2100">
        <f t="shared" si="163"/>
        <v>188.125</v>
      </c>
      <c r="T2100" t="s">
        <v>8324</v>
      </c>
      <c r="U2100" t="s">
        <v>8328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8">
        <f t="shared" si="165"/>
        <v>42173.53800925926</v>
      </c>
      <c r="L2101">
        <f t="shared" si="164"/>
        <v>2015</v>
      </c>
      <c r="M2101" s="8">
        <f t="shared" si="166"/>
        <v>42186.944444444445</v>
      </c>
      <c r="N2101" t="b">
        <v>0</v>
      </c>
      <c r="O2101">
        <v>63</v>
      </c>
      <c r="P2101" t="b">
        <v>1</v>
      </c>
      <c r="Q2101" t="s">
        <v>8279</v>
      </c>
      <c r="R2101">
        <f t="shared" si="162"/>
        <v>132</v>
      </c>
      <c r="S2101">
        <f t="shared" si="163"/>
        <v>63.031746031746032</v>
      </c>
      <c r="T2101" t="s">
        <v>8324</v>
      </c>
      <c r="U2101" t="s">
        <v>8328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8">
        <f t="shared" si="165"/>
        <v>41074.62663194444</v>
      </c>
      <c r="L2102">
        <f t="shared" si="164"/>
        <v>2012</v>
      </c>
      <c r="M2102" s="8">
        <f t="shared" si="166"/>
        <v>41089.957638888889</v>
      </c>
      <c r="N2102" t="b">
        <v>0</v>
      </c>
      <c r="O2102">
        <v>27</v>
      </c>
      <c r="P2102" t="b">
        <v>1</v>
      </c>
      <c r="Q2102" t="s">
        <v>8279</v>
      </c>
      <c r="R2102">
        <f t="shared" si="162"/>
        <v>137</v>
      </c>
      <c r="S2102">
        <f t="shared" si="163"/>
        <v>30.37037037037037</v>
      </c>
      <c r="T2102" t="s">
        <v>8324</v>
      </c>
      <c r="U2102" t="s">
        <v>8328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8">
        <f t="shared" si="165"/>
        <v>40891.941134259258</v>
      </c>
      <c r="L2103">
        <f t="shared" si="164"/>
        <v>2011</v>
      </c>
      <c r="M2103" s="8">
        <f t="shared" si="166"/>
        <v>40951.941134259258</v>
      </c>
      <c r="N2103" t="b">
        <v>0</v>
      </c>
      <c r="O2103">
        <v>44</v>
      </c>
      <c r="P2103" t="b">
        <v>1</v>
      </c>
      <c r="Q2103" t="s">
        <v>8279</v>
      </c>
      <c r="R2103">
        <f t="shared" si="162"/>
        <v>113</v>
      </c>
      <c r="S2103">
        <f t="shared" si="163"/>
        <v>51.477272727272727</v>
      </c>
      <c r="T2103" t="s">
        <v>8324</v>
      </c>
      <c r="U2103" t="s">
        <v>8328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8">
        <f t="shared" si="165"/>
        <v>40638.660277777773</v>
      </c>
      <c r="L2104">
        <f t="shared" si="164"/>
        <v>2011</v>
      </c>
      <c r="M2104" s="8">
        <f t="shared" si="166"/>
        <v>40668.660277777773</v>
      </c>
      <c r="N2104" t="b">
        <v>0</v>
      </c>
      <c r="O2104">
        <v>38</v>
      </c>
      <c r="P2104" t="b">
        <v>1</v>
      </c>
      <c r="Q2104" t="s">
        <v>8279</v>
      </c>
      <c r="R2104">
        <f t="shared" si="162"/>
        <v>136</v>
      </c>
      <c r="S2104">
        <f t="shared" si="163"/>
        <v>35.789473684210527</v>
      </c>
      <c r="T2104" t="s">
        <v>8324</v>
      </c>
      <c r="U2104" t="s">
        <v>8328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8">
        <f t="shared" si="165"/>
        <v>41192.546608796292</v>
      </c>
      <c r="L2105">
        <f t="shared" si="164"/>
        <v>2012</v>
      </c>
      <c r="M2105" s="8">
        <f t="shared" si="166"/>
        <v>41222.588275462964</v>
      </c>
      <c r="N2105" t="b">
        <v>0</v>
      </c>
      <c r="O2105">
        <v>115</v>
      </c>
      <c r="P2105" t="b">
        <v>1</v>
      </c>
      <c r="Q2105" t="s">
        <v>8279</v>
      </c>
      <c r="R2105">
        <f t="shared" si="162"/>
        <v>146</v>
      </c>
      <c r="S2105">
        <f t="shared" si="163"/>
        <v>98.817391304347822</v>
      </c>
      <c r="T2105" t="s">
        <v>8324</v>
      </c>
      <c r="U2105" t="s">
        <v>8328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8">
        <f t="shared" si="165"/>
        <v>41393.86613425926</v>
      </c>
      <c r="L2106">
        <f t="shared" si="164"/>
        <v>2013</v>
      </c>
      <c r="M2106" s="8">
        <f t="shared" si="166"/>
        <v>41424.791666666664</v>
      </c>
      <c r="N2106" t="b">
        <v>0</v>
      </c>
      <c r="O2106">
        <v>37</v>
      </c>
      <c r="P2106" t="b">
        <v>1</v>
      </c>
      <c r="Q2106" t="s">
        <v>8279</v>
      </c>
      <c r="R2106">
        <f t="shared" si="162"/>
        <v>130</v>
      </c>
      <c r="S2106">
        <f t="shared" si="163"/>
        <v>28</v>
      </c>
      <c r="T2106" t="s">
        <v>8324</v>
      </c>
      <c r="U2106" t="s">
        <v>8328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8">
        <f t="shared" si="165"/>
        <v>41951.580474537033</v>
      </c>
      <c r="L2107">
        <f t="shared" si="164"/>
        <v>2014</v>
      </c>
      <c r="M2107" s="8">
        <f t="shared" si="166"/>
        <v>41963.958333333336</v>
      </c>
      <c r="N2107" t="b">
        <v>0</v>
      </c>
      <c r="O2107">
        <v>99</v>
      </c>
      <c r="P2107" t="b">
        <v>1</v>
      </c>
      <c r="Q2107" t="s">
        <v>8279</v>
      </c>
      <c r="R2107">
        <f t="shared" si="162"/>
        <v>254</v>
      </c>
      <c r="S2107">
        <f t="shared" si="163"/>
        <v>51.313131313131315</v>
      </c>
      <c r="T2107" t="s">
        <v>8324</v>
      </c>
      <c r="U2107" t="s">
        <v>8328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8">
        <f t="shared" si="165"/>
        <v>41270.006643518514</v>
      </c>
      <c r="L2108">
        <f t="shared" si="164"/>
        <v>2012</v>
      </c>
      <c r="M2108" s="8">
        <f t="shared" si="166"/>
        <v>41300.006643518514</v>
      </c>
      <c r="N2108" t="b">
        <v>0</v>
      </c>
      <c r="O2108">
        <v>44</v>
      </c>
      <c r="P2108" t="b">
        <v>1</v>
      </c>
      <c r="Q2108" t="s">
        <v>8279</v>
      </c>
      <c r="R2108">
        <f t="shared" si="162"/>
        <v>107</v>
      </c>
      <c r="S2108">
        <f t="shared" si="163"/>
        <v>53.522727272727273</v>
      </c>
      <c r="T2108" t="s">
        <v>8324</v>
      </c>
      <c r="U2108" t="s">
        <v>8328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8">
        <f t="shared" si="165"/>
        <v>41934.502233796295</v>
      </c>
      <c r="L2109">
        <f t="shared" si="164"/>
        <v>2014</v>
      </c>
      <c r="M2109" s="8">
        <f t="shared" si="166"/>
        <v>41955.543900462959</v>
      </c>
      <c r="N2109" t="b">
        <v>0</v>
      </c>
      <c r="O2109">
        <v>58</v>
      </c>
      <c r="P2109" t="b">
        <v>1</v>
      </c>
      <c r="Q2109" t="s">
        <v>8279</v>
      </c>
      <c r="R2109">
        <f t="shared" si="162"/>
        <v>108</v>
      </c>
      <c r="S2109">
        <f t="shared" si="163"/>
        <v>37.149310344827583</v>
      </c>
      <c r="T2109" t="s">
        <v>8324</v>
      </c>
      <c r="U2109" t="s">
        <v>8328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8">
        <f t="shared" si="165"/>
        <v>41134.967361111107</v>
      </c>
      <c r="L2110">
        <f t="shared" si="164"/>
        <v>2012</v>
      </c>
      <c r="M2110" s="8">
        <f t="shared" si="166"/>
        <v>41161.954861111109</v>
      </c>
      <c r="N2110" t="b">
        <v>0</v>
      </c>
      <c r="O2110">
        <v>191</v>
      </c>
      <c r="P2110" t="b">
        <v>1</v>
      </c>
      <c r="Q2110" t="s">
        <v>8279</v>
      </c>
      <c r="R2110">
        <f t="shared" si="162"/>
        <v>107</v>
      </c>
      <c r="S2110">
        <f t="shared" si="163"/>
        <v>89.895287958115176</v>
      </c>
      <c r="T2110" t="s">
        <v>8324</v>
      </c>
      <c r="U2110" t="s">
        <v>8328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8">
        <f t="shared" si="165"/>
        <v>42160.500196759262</v>
      </c>
      <c r="L2111">
        <f t="shared" si="164"/>
        <v>2015</v>
      </c>
      <c r="M2111" s="8">
        <f t="shared" si="166"/>
        <v>42190.500196759262</v>
      </c>
      <c r="N2111" t="b">
        <v>0</v>
      </c>
      <c r="O2111">
        <v>40</v>
      </c>
      <c r="P2111" t="b">
        <v>1</v>
      </c>
      <c r="Q2111" t="s">
        <v>8279</v>
      </c>
      <c r="R2111">
        <f t="shared" si="162"/>
        <v>107</v>
      </c>
      <c r="S2111">
        <f t="shared" si="163"/>
        <v>106.52500000000001</v>
      </c>
      <c r="T2111" t="s">
        <v>8324</v>
      </c>
      <c r="U2111" t="s">
        <v>8328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8">
        <f t="shared" si="165"/>
        <v>41759.462604166663</v>
      </c>
      <c r="L2112">
        <f t="shared" si="164"/>
        <v>2014</v>
      </c>
      <c r="M2112" s="8">
        <f t="shared" si="166"/>
        <v>41786.999305555553</v>
      </c>
      <c r="N2112" t="b">
        <v>0</v>
      </c>
      <c r="O2112">
        <v>38</v>
      </c>
      <c r="P2112" t="b">
        <v>1</v>
      </c>
      <c r="Q2112" t="s">
        <v>8279</v>
      </c>
      <c r="R2112">
        <f t="shared" si="162"/>
        <v>100</v>
      </c>
      <c r="S2112">
        <f t="shared" si="163"/>
        <v>52.815789473684212</v>
      </c>
      <c r="T2112" t="s">
        <v>8324</v>
      </c>
      <c r="U2112" t="s">
        <v>8328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8">
        <f t="shared" si="165"/>
        <v>40702.988715277774</v>
      </c>
      <c r="L2113">
        <f t="shared" si="164"/>
        <v>2011</v>
      </c>
      <c r="M2113" s="8">
        <f t="shared" si="166"/>
        <v>40769.833333333328</v>
      </c>
      <c r="N2113" t="b">
        <v>0</v>
      </c>
      <c r="O2113">
        <v>39</v>
      </c>
      <c r="P2113" t="b">
        <v>1</v>
      </c>
      <c r="Q2113" t="s">
        <v>8279</v>
      </c>
      <c r="R2113">
        <f t="shared" si="162"/>
        <v>107</v>
      </c>
      <c r="S2113">
        <f t="shared" si="163"/>
        <v>54.615384615384613</v>
      </c>
      <c r="T2113" t="s">
        <v>8324</v>
      </c>
      <c r="U2113" t="s">
        <v>8328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8">
        <f t="shared" si="165"/>
        <v>41365.719826388886</v>
      </c>
      <c r="L2114">
        <f t="shared" si="164"/>
        <v>2013</v>
      </c>
      <c r="M2114" s="8">
        <f t="shared" si="166"/>
        <v>41379.719826388886</v>
      </c>
      <c r="N2114" t="b">
        <v>0</v>
      </c>
      <c r="O2114">
        <v>11</v>
      </c>
      <c r="P2114" t="b">
        <v>1</v>
      </c>
      <c r="Q2114" t="s">
        <v>8279</v>
      </c>
      <c r="R2114">
        <f t="shared" ref="R2114:R2177" si="167">ROUND(E2114/D2114*100,0)</f>
        <v>100</v>
      </c>
      <c r="S2114">
        <f t="shared" ref="S2114:S2177" si="168">E2114/O2114</f>
        <v>27.272727272727273</v>
      </c>
      <c r="T2114" t="s">
        <v>8324</v>
      </c>
      <c r="U2114" t="s">
        <v>8328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8">
        <f t="shared" si="165"/>
        <v>41870.657129629624</v>
      </c>
      <c r="L2115">
        <f t="shared" ref="L2115:L2178" si="169">YEAR(K2115)</f>
        <v>2014</v>
      </c>
      <c r="M2115" s="8">
        <f t="shared" si="166"/>
        <v>41905.657129629624</v>
      </c>
      <c r="N2115" t="b">
        <v>0</v>
      </c>
      <c r="O2115">
        <v>107</v>
      </c>
      <c r="P2115" t="b">
        <v>1</v>
      </c>
      <c r="Q2115" t="s">
        <v>8279</v>
      </c>
      <c r="R2115">
        <f t="shared" si="167"/>
        <v>105</v>
      </c>
      <c r="S2115">
        <f t="shared" si="168"/>
        <v>68.598130841121488</v>
      </c>
      <c r="T2115" t="s">
        <v>8324</v>
      </c>
      <c r="U2115" t="s">
        <v>8328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8">
        <f t="shared" si="165"/>
        <v>40458.607291666667</v>
      </c>
      <c r="L2116">
        <f t="shared" si="169"/>
        <v>2010</v>
      </c>
      <c r="M2116" s="8">
        <f t="shared" si="166"/>
        <v>40520.999305555553</v>
      </c>
      <c r="N2116" t="b">
        <v>0</v>
      </c>
      <c r="O2116">
        <v>147</v>
      </c>
      <c r="P2116" t="b">
        <v>1</v>
      </c>
      <c r="Q2116" t="s">
        <v>8279</v>
      </c>
      <c r="R2116">
        <f t="shared" si="167"/>
        <v>105</v>
      </c>
      <c r="S2116">
        <f t="shared" si="168"/>
        <v>35.612244897959187</v>
      </c>
      <c r="T2116" t="s">
        <v>8324</v>
      </c>
      <c r="U2116" t="s">
        <v>8328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8">
        <f t="shared" si="165"/>
        <v>40563.872696759259</v>
      </c>
      <c r="L2117">
        <f t="shared" si="169"/>
        <v>2011</v>
      </c>
      <c r="M2117" s="8">
        <f t="shared" si="166"/>
        <v>40593.872696759259</v>
      </c>
      <c r="N2117" t="b">
        <v>0</v>
      </c>
      <c r="O2117">
        <v>36</v>
      </c>
      <c r="P2117" t="b">
        <v>1</v>
      </c>
      <c r="Q2117" t="s">
        <v>8279</v>
      </c>
      <c r="R2117">
        <f t="shared" si="167"/>
        <v>226</v>
      </c>
      <c r="S2117">
        <f t="shared" si="168"/>
        <v>94.027777777777771</v>
      </c>
      <c r="T2117" t="s">
        <v>8324</v>
      </c>
      <c r="U2117" t="s">
        <v>8328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8">
        <f t="shared" si="165"/>
        <v>41136.569479166668</v>
      </c>
      <c r="L2118">
        <f t="shared" si="169"/>
        <v>2012</v>
      </c>
      <c r="M2118" s="8">
        <f t="shared" si="166"/>
        <v>41184.569479166668</v>
      </c>
      <c r="N2118" t="b">
        <v>0</v>
      </c>
      <c r="O2118">
        <v>92</v>
      </c>
      <c r="P2118" t="b">
        <v>1</v>
      </c>
      <c r="Q2118" t="s">
        <v>8279</v>
      </c>
      <c r="R2118">
        <f t="shared" si="167"/>
        <v>101</v>
      </c>
      <c r="S2118">
        <f t="shared" si="168"/>
        <v>526.45652173913038</v>
      </c>
      <c r="T2118" t="s">
        <v>8324</v>
      </c>
      <c r="U2118" t="s">
        <v>8328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8">
        <f t="shared" si="165"/>
        <v>42289.851261574069</v>
      </c>
      <c r="L2119">
        <f t="shared" si="169"/>
        <v>2015</v>
      </c>
      <c r="M2119" s="8">
        <f t="shared" si="166"/>
        <v>42303.999305555553</v>
      </c>
      <c r="N2119" t="b">
        <v>0</v>
      </c>
      <c r="O2119">
        <v>35</v>
      </c>
      <c r="P2119" t="b">
        <v>1</v>
      </c>
      <c r="Q2119" t="s">
        <v>8279</v>
      </c>
      <c r="R2119">
        <f t="shared" si="167"/>
        <v>148</v>
      </c>
      <c r="S2119">
        <f t="shared" si="168"/>
        <v>50.657142857142858</v>
      </c>
      <c r="T2119" t="s">
        <v>8324</v>
      </c>
      <c r="U2119" t="s">
        <v>8328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8">
        <f t="shared" si="165"/>
        <v>40718.631203703699</v>
      </c>
      <c r="L2120">
        <f t="shared" si="169"/>
        <v>2011</v>
      </c>
      <c r="M2120" s="8">
        <f t="shared" si="166"/>
        <v>40748.631203703699</v>
      </c>
      <c r="N2120" t="b">
        <v>0</v>
      </c>
      <c r="O2120">
        <v>17</v>
      </c>
      <c r="P2120" t="b">
        <v>1</v>
      </c>
      <c r="Q2120" t="s">
        <v>8279</v>
      </c>
      <c r="R2120">
        <f t="shared" si="167"/>
        <v>135</v>
      </c>
      <c r="S2120">
        <f t="shared" si="168"/>
        <v>79.182941176470578</v>
      </c>
      <c r="T2120" t="s">
        <v>8324</v>
      </c>
      <c r="U2120" t="s">
        <v>8328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8">
        <f t="shared" si="165"/>
        <v>41106.921817129631</v>
      </c>
      <c r="L2121">
        <f t="shared" si="169"/>
        <v>2012</v>
      </c>
      <c r="M2121" s="8">
        <f t="shared" si="166"/>
        <v>41136.921817129631</v>
      </c>
      <c r="N2121" t="b">
        <v>0</v>
      </c>
      <c r="O2121">
        <v>22</v>
      </c>
      <c r="P2121" t="b">
        <v>1</v>
      </c>
      <c r="Q2121" t="s">
        <v>8279</v>
      </c>
      <c r="R2121">
        <f t="shared" si="167"/>
        <v>101</v>
      </c>
      <c r="S2121">
        <f t="shared" si="168"/>
        <v>91.590909090909093</v>
      </c>
      <c r="T2121" t="s">
        <v>8324</v>
      </c>
      <c r="U2121" t="s">
        <v>8328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8">
        <f t="shared" si="165"/>
        <v>41591.756203703699</v>
      </c>
      <c r="L2122">
        <f t="shared" si="169"/>
        <v>2013</v>
      </c>
      <c r="M2122" s="8">
        <f t="shared" si="166"/>
        <v>41640.756203703699</v>
      </c>
      <c r="N2122" t="b">
        <v>0</v>
      </c>
      <c r="O2122">
        <v>69</v>
      </c>
      <c r="P2122" t="b">
        <v>1</v>
      </c>
      <c r="Q2122" t="s">
        <v>8279</v>
      </c>
      <c r="R2122">
        <f t="shared" si="167"/>
        <v>101</v>
      </c>
      <c r="S2122">
        <f t="shared" si="168"/>
        <v>116.96275362318841</v>
      </c>
      <c r="T2122" t="s">
        <v>8324</v>
      </c>
      <c r="U2122" t="s">
        <v>8328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8">
        <f t="shared" si="165"/>
        <v>42716.534120370365</v>
      </c>
      <c r="L2123">
        <f t="shared" si="169"/>
        <v>2016</v>
      </c>
      <c r="M2123" s="8">
        <f t="shared" si="166"/>
        <v>42746.534120370365</v>
      </c>
      <c r="N2123" t="b">
        <v>0</v>
      </c>
      <c r="O2123">
        <v>10</v>
      </c>
      <c r="P2123" t="b">
        <v>0</v>
      </c>
      <c r="Q2123" t="s">
        <v>8282</v>
      </c>
      <c r="R2123">
        <f t="shared" si="167"/>
        <v>1</v>
      </c>
      <c r="S2123">
        <f t="shared" si="168"/>
        <v>28.4</v>
      </c>
      <c r="T2123" t="s">
        <v>8332</v>
      </c>
      <c r="U2123" t="s">
        <v>8333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8">
        <f t="shared" ref="K2124:K2187" si="170">(J2124/86400)+25569+(-5/24)</f>
        <v>42712.092233796291</v>
      </c>
      <c r="L2124">
        <f t="shared" si="169"/>
        <v>2016</v>
      </c>
      <c r="M2124" s="8">
        <f t="shared" si="166"/>
        <v>42742.092233796291</v>
      </c>
      <c r="N2124" t="b">
        <v>0</v>
      </c>
      <c r="O2124">
        <v>3</v>
      </c>
      <c r="P2124" t="b">
        <v>0</v>
      </c>
      <c r="Q2124" t="s">
        <v>8282</v>
      </c>
      <c r="R2124">
        <f t="shared" si="167"/>
        <v>0</v>
      </c>
      <c r="S2124">
        <f t="shared" si="168"/>
        <v>103.33333333333333</v>
      </c>
      <c r="T2124" t="s">
        <v>8332</v>
      </c>
      <c r="U2124" t="s">
        <v>8333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8">
        <f t="shared" si="170"/>
        <v>40198.216516203705</v>
      </c>
      <c r="L2125">
        <f t="shared" si="169"/>
        <v>2010</v>
      </c>
      <c r="M2125" s="8">
        <f t="shared" ref="M2125:M2188" si="171">(I2125/86400)+25569+(-5/24)</f>
        <v>40252.082638888889</v>
      </c>
      <c r="N2125" t="b">
        <v>0</v>
      </c>
      <c r="O2125">
        <v>5</v>
      </c>
      <c r="P2125" t="b">
        <v>0</v>
      </c>
      <c r="Q2125" t="s">
        <v>8282</v>
      </c>
      <c r="R2125">
        <f t="shared" si="167"/>
        <v>10</v>
      </c>
      <c r="S2125">
        <f t="shared" si="168"/>
        <v>10</v>
      </c>
      <c r="T2125" t="s">
        <v>8332</v>
      </c>
      <c r="U2125" t="s">
        <v>8333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8">
        <f t="shared" si="170"/>
        <v>40463.819849537038</v>
      </c>
      <c r="L2126">
        <f t="shared" si="169"/>
        <v>2010</v>
      </c>
      <c r="M2126" s="8">
        <f t="shared" si="171"/>
        <v>40512</v>
      </c>
      <c r="N2126" t="b">
        <v>0</v>
      </c>
      <c r="O2126">
        <v>5</v>
      </c>
      <c r="P2126" t="b">
        <v>0</v>
      </c>
      <c r="Q2126" t="s">
        <v>8282</v>
      </c>
      <c r="R2126">
        <f t="shared" si="167"/>
        <v>10</v>
      </c>
      <c r="S2126">
        <f t="shared" si="168"/>
        <v>23</v>
      </c>
      <c r="T2126" t="s">
        <v>8332</v>
      </c>
      <c r="U2126" t="s">
        <v>8333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8">
        <f t="shared" si="170"/>
        <v>42190.815196759257</v>
      </c>
      <c r="L2127">
        <f t="shared" si="169"/>
        <v>2015</v>
      </c>
      <c r="M2127" s="8">
        <f t="shared" si="171"/>
        <v>42220.815196759257</v>
      </c>
      <c r="N2127" t="b">
        <v>0</v>
      </c>
      <c r="O2127">
        <v>27</v>
      </c>
      <c r="P2127" t="b">
        <v>0</v>
      </c>
      <c r="Q2127" t="s">
        <v>8282</v>
      </c>
      <c r="R2127">
        <f t="shared" si="167"/>
        <v>1</v>
      </c>
      <c r="S2127">
        <f t="shared" si="168"/>
        <v>31.555555555555557</v>
      </c>
      <c r="T2127" t="s">
        <v>8332</v>
      </c>
      <c r="U2127" t="s">
        <v>8333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8">
        <f t="shared" si="170"/>
        <v>41951.76489583333</v>
      </c>
      <c r="L2128">
        <f t="shared" si="169"/>
        <v>2014</v>
      </c>
      <c r="M2128" s="8">
        <f t="shared" si="171"/>
        <v>41981.76489583333</v>
      </c>
      <c r="N2128" t="b">
        <v>0</v>
      </c>
      <c r="O2128">
        <v>2</v>
      </c>
      <c r="P2128" t="b">
        <v>0</v>
      </c>
      <c r="Q2128" t="s">
        <v>8282</v>
      </c>
      <c r="R2128">
        <f t="shared" si="167"/>
        <v>0</v>
      </c>
      <c r="S2128">
        <f t="shared" si="168"/>
        <v>5</v>
      </c>
      <c r="T2128" t="s">
        <v>8332</v>
      </c>
      <c r="U2128" t="s">
        <v>8333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8">
        <f t="shared" si="170"/>
        <v>42045.297025462962</v>
      </c>
      <c r="L2129">
        <f t="shared" si="169"/>
        <v>2015</v>
      </c>
      <c r="M2129" s="8">
        <f t="shared" si="171"/>
        <v>42075.255358796298</v>
      </c>
      <c r="N2129" t="b">
        <v>0</v>
      </c>
      <c r="O2129">
        <v>236</v>
      </c>
      <c r="P2129" t="b">
        <v>0</v>
      </c>
      <c r="Q2129" t="s">
        <v>8282</v>
      </c>
      <c r="R2129">
        <f t="shared" si="167"/>
        <v>29</v>
      </c>
      <c r="S2129">
        <f t="shared" si="168"/>
        <v>34.220338983050844</v>
      </c>
      <c r="T2129" t="s">
        <v>8332</v>
      </c>
      <c r="U2129" t="s">
        <v>8333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8">
        <f t="shared" si="170"/>
        <v>41843.564456018517</v>
      </c>
      <c r="L2130">
        <f t="shared" si="169"/>
        <v>2014</v>
      </c>
      <c r="M2130" s="8">
        <f t="shared" si="171"/>
        <v>41903.564456018517</v>
      </c>
      <c r="N2130" t="b">
        <v>0</v>
      </c>
      <c r="O2130">
        <v>1</v>
      </c>
      <c r="P2130" t="b">
        <v>0</v>
      </c>
      <c r="Q2130" t="s">
        <v>8282</v>
      </c>
      <c r="R2130">
        <f t="shared" si="167"/>
        <v>0</v>
      </c>
      <c r="S2130">
        <f t="shared" si="168"/>
        <v>25</v>
      </c>
      <c r="T2130" t="s">
        <v>8332</v>
      </c>
      <c r="U2130" t="s">
        <v>8333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8">
        <f t="shared" si="170"/>
        <v>42408.815972222219</v>
      </c>
      <c r="L2131">
        <f t="shared" si="169"/>
        <v>2016</v>
      </c>
      <c r="M2131" s="8">
        <f t="shared" si="171"/>
        <v>42438.815972222219</v>
      </c>
      <c r="N2131" t="b">
        <v>0</v>
      </c>
      <c r="O2131">
        <v>12</v>
      </c>
      <c r="P2131" t="b">
        <v>0</v>
      </c>
      <c r="Q2131" t="s">
        <v>8282</v>
      </c>
      <c r="R2131">
        <f t="shared" si="167"/>
        <v>12</v>
      </c>
      <c r="S2131">
        <f t="shared" si="168"/>
        <v>19.666666666666668</v>
      </c>
      <c r="T2131" t="s">
        <v>8332</v>
      </c>
      <c r="U2131" t="s">
        <v>8333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8">
        <f t="shared" si="170"/>
        <v>41831.87804398148</v>
      </c>
      <c r="L2132">
        <f t="shared" si="169"/>
        <v>2014</v>
      </c>
      <c r="M2132" s="8">
        <f t="shared" si="171"/>
        <v>41866.87804398148</v>
      </c>
      <c r="N2132" t="b">
        <v>0</v>
      </c>
      <c r="O2132">
        <v>4</v>
      </c>
      <c r="P2132" t="b">
        <v>0</v>
      </c>
      <c r="Q2132" t="s">
        <v>8282</v>
      </c>
      <c r="R2132">
        <f t="shared" si="167"/>
        <v>0</v>
      </c>
      <c r="S2132">
        <f t="shared" si="168"/>
        <v>21.25</v>
      </c>
      <c r="T2132" t="s">
        <v>8332</v>
      </c>
      <c r="U2132" t="s">
        <v>8333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8">
        <f t="shared" si="170"/>
        <v>42166.998738425922</v>
      </c>
      <c r="L2133">
        <f t="shared" si="169"/>
        <v>2015</v>
      </c>
      <c r="M2133" s="8">
        <f t="shared" si="171"/>
        <v>42196.998738425922</v>
      </c>
      <c r="N2133" t="b">
        <v>0</v>
      </c>
      <c r="O2133">
        <v>3</v>
      </c>
      <c r="P2133" t="b">
        <v>0</v>
      </c>
      <c r="Q2133" t="s">
        <v>8282</v>
      </c>
      <c r="R2133">
        <f t="shared" si="167"/>
        <v>5</v>
      </c>
      <c r="S2133">
        <f t="shared" si="168"/>
        <v>8.3333333333333339</v>
      </c>
      <c r="T2133" t="s">
        <v>8332</v>
      </c>
      <c r="U2133" t="s">
        <v>8333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8">
        <f t="shared" si="170"/>
        <v>41643.27884259259</v>
      </c>
      <c r="L2134">
        <f t="shared" si="169"/>
        <v>2014</v>
      </c>
      <c r="M2134" s="8">
        <f t="shared" si="171"/>
        <v>41673.27884259259</v>
      </c>
      <c r="N2134" t="b">
        <v>0</v>
      </c>
      <c r="O2134">
        <v>99</v>
      </c>
      <c r="P2134" t="b">
        <v>0</v>
      </c>
      <c r="Q2134" t="s">
        <v>8282</v>
      </c>
      <c r="R2134">
        <f t="shared" si="167"/>
        <v>2</v>
      </c>
      <c r="S2134">
        <f t="shared" si="168"/>
        <v>21.34333333333333</v>
      </c>
      <c r="T2134" t="s">
        <v>8332</v>
      </c>
      <c r="U2134" t="s">
        <v>8333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8">
        <f t="shared" si="170"/>
        <v>40618.888877314814</v>
      </c>
      <c r="L2135">
        <f t="shared" si="169"/>
        <v>2011</v>
      </c>
      <c r="M2135" s="8">
        <f t="shared" si="171"/>
        <v>40657.082638888889</v>
      </c>
      <c r="N2135" t="b">
        <v>0</v>
      </c>
      <c r="O2135">
        <v>3</v>
      </c>
      <c r="P2135" t="b">
        <v>0</v>
      </c>
      <c r="Q2135" t="s">
        <v>8282</v>
      </c>
      <c r="R2135">
        <f t="shared" si="167"/>
        <v>2</v>
      </c>
      <c r="S2135">
        <f t="shared" si="168"/>
        <v>5.333333333333333</v>
      </c>
      <c r="T2135" t="s">
        <v>8332</v>
      </c>
      <c r="U2135" t="s">
        <v>8333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8">
        <f t="shared" si="170"/>
        <v>41361.678136574068</v>
      </c>
      <c r="L2136">
        <f t="shared" si="169"/>
        <v>2013</v>
      </c>
      <c r="M2136" s="8">
        <f t="shared" si="171"/>
        <v>41391.678136574068</v>
      </c>
      <c r="N2136" t="b">
        <v>0</v>
      </c>
      <c r="O2136">
        <v>3</v>
      </c>
      <c r="P2136" t="b">
        <v>0</v>
      </c>
      <c r="Q2136" t="s">
        <v>8282</v>
      </c>
      <c r="R2136">
        <f t="shared" si="167"/>
        <v>2</v>
      </c>
      <c r="S2136">
        <f t="shared" si="168"/>
        <v>34.666666666666664</v>
      </c>
      <c r="T2136" t="s">
        <v>8332</v>
      </c>
      <c r="U2136" t="s">
        <v>8333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8">
        <f t="shared" si="170"/>
        <v>41156.755011574074</v>
      </c>
      <c r="L2137">
        <f t="shared" si="169"/>
        <v>2012</v>
      </c>
      <c r="M2137" s="8">
        <f t="shared" si="171"/>
        <v>41186.755011574074</v>
      </c>
      <c r="N2137" t="b">
        <v>0</v>
      </c>
      <c r="O2137">
        <v>22</v>
      </c>
      <c r="P2137" t="b">
        <v>0</v>
      </c>
      <c r="Q2137" t="s">
        <v>8282</v>
      </c>
      <c r="R2137">
        <f t="shared" si="167"/>
        <v>10</v>
      </c>
      <c r="S2137">
        <f t="shared" si="168"/>
        <v>21.727272727272727</v>
      </c>
      <c r="T2137" t="s">
        <v>8332</v>
      </c>
      <c r="U2137" t="s">
        <v>8333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8">
        <f t="shared" si="170"/>
        <v>41536.300763888888</v>
      </c>
      <c r="L2138">
        <f t="shared" si="169"/>
        <v>2013</v>
      </c>
      <c r="M2138" s="8">
        <f t="shared" si="171"/>
        <v>41566.300763888888</v>
      </c>
      <c r="N2138" t="b">
        <v>0</v>
      </c>
      <c r="O2138">
        <v>4</v>
      </c>
      <c r="P2138" t="b">
        <v>0</v>
      </c>
      <c r="Q2138" t="s">
        <v>8282</v>
      </c>
      <c r="R2138">
        <f t="shared" si="167"/>
        <v>0</v>
      </c>
      <c r="S2138">
        <f t="shared" si="168"/>
        <v>11.922499999999999</v>
      </c>
      <c r="T2138" t="s">
        <v>8332</v>
      </c>
      <c r="U2138" t="s">
        <v>8333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8">
        <f t="shared" si="170"/>
        <v>41948.562835648147</v>
      </c>
      <c r="L2139">
        <f t="shared" si="169"/>
        <v>2014</v>
      </c>
      <c r="M2139" s="8">
        <f t="shared" si="171"/>
        <v>41978.562835648147</v>
      </c>
      <c r="N2139" t="b">
        <v>0</v>
      </c>
      <c r="O2139">
        <v>534</v>
      </c>
      <c r="P2139" t="b">
        <v>0</v>
      </c>
      <c r="Q2139" t="s">
        <v>8282</v>
      </c>
      <c r="R2139">
        <f t="shared" si="167"/>
        <v>28</v>
      </c>
      <c r="S2139">
        <f t="shared" si="168"/>
        <v>26.59737827715356</v>
      </c>
      <c r="T2139" t="s">
        <v>8332</v>
      </c>
      <c r="U2139" t="s">
        <v>8333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8">
        <f t="shared" si="170"/>
        <v>41556.804849537039</v>
      </c>
      <c r="L2140">
        <f t="shared" si="169"/>
        <v>2013</v>
      </c>
      <c r="M2140" s="8">
        <f t="shared" si="171"/>
        <v>41586.846516203703</v>
      </c>
      <c r="N2140" t="b">
        <v>0</v>
      </c>
      <c r="O2140">
        <v>12</v>
      </c>
      <c r="P2140" t="b">
        <v>0</v>
      </c>
      <c r="Q2140" t="s">
        <v>8282</v>
      </c>
      <c r="R2140">
        <f t="shared" si="167"/>
        <v>13</v>
      </c>
      <c r="S2140">
        <f t="shared" si="168"/>
        <v>10.666666666666666</v>
      </c>
      <c r="T2140" t="s">
        <v>8332</v>
      </c>
      <c r="U2140" t="s">
        <v>8333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8">
        <f t="shared" si="170"/>
        <v>42647.541759259257</v>
      </c>
      <c r="L2141">
        <f t="shared" si="169"/>
        <v>2016</v>
      </c>
      <c r="M2141" s="8">
        <f t="shared" si="171"/>
        <v>42677.541759259257</v>
      </c>
      <c r="N2141" t="b">
        <v>0</v>
      </c>
      <c r="O2141">
        <v>56</v>
      </c>
      <c r="P2141" t="b">
        <v>0</v>
      </c>
      <c r="Q2141" t="s">
        <v>8282</v>
      </c>
      <c r="R2141">
        <f t="shared" si="167"/>
        <v>5</v>
      </c>
      <c r="S2141">
        <f t="shared" si="168"/>
        <v>29.035714285714285</v>
      </c>
      <c r="T2141" t="s">
        <v>8332</v>
      </c>
      <c r="U2141" t="s">
        <v>8333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8">
        <f t="shared" si="170"/>
        <v>41255.625277777777</v>
      </c>
      <c r="L2142">
        <f t="shared" si="169"/>
        <v>2012</v>
      </c>
      <c r="M2142" s="8">
        <f t="shared" si="171"/>
        <v>41285.625277777777</v>
      </c>
      <c r="N2142" t="b">
        <v>0</v>
      </c>
      <c r="O2142">
        <v>11</v>
      </c>
      <c r="P2142" t="b">
        <v>0</v>
      </c>
      <c r="Q2142" t="s">
        <v>8282</v>
      </c>
      <c r="R2142">
        <f t="shared" si="167"/>
        <v>0</v>
      </c>
      <c r="S2142">
        <f t="shared" si="168"/>
        <v>50.909090909090907</v>
      </c>
      <c r="T2142" t="s">
        <v>8332</v>
      </c>
      <c r="U2142" t="s">
        <v>8333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8">
        <f t="shared" si="170"/>
        <v>41927.027303240735</v>
      </c>
      <c r="L2143">
        <f t="shared" si="169"/>
        <v>2014</v>
      </c>
      <c r="M2143" s="8">
        <f t="shared" si="171"/>
        <v>41957.068969907406</v>
      </c>
      <c r="N2143" t="b">
        <v>0</v>
      </c>
      <c r="O2143">
        <v>0</v>
      </c>
      <c r="P2143" t="b">
        <v>0</v>
      </c>
      <c r="Q2143" t="s">
        <v>8282</v>
      </c>
      <c r="R2143">
        <f t="shared" si="167"/>
        <v>0</v>
      </c>
      <c r="S2143" t="e">
        <f t="shared" si="168"/>
        <v>#DIV/0!</v>
      </c>
      <c r="T2143" t="s">
        <v>8332</v>
      </c>
      <c r="U2143" t="s">
        <v>8333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8">
        <f t="shared" si="170"/>
        <v>42340.493171296293</v>
      </c>
      <c r="L2144">
        <f t="shared" si="169"/>
        <v>2015</v>
      </c>
      <c r="M2144" s="8">
        <f t="shared" si="171"/>
        <v>42368.493171296293</v>
      </c>
      <c r="N2144" t="b">
        <v>0</v>
      </c>
      <c r="O2144">
        <v>12</v>
      </c>
      <c r="P2144" t="b">
        <v>0</v>
      </c>
      <c r="Q2144" t="s">
        <v>8282</v>
      </c>
      <c r="R2144">
        <f t="shared" si="167"/>
        <v>6</v>
      </c>
      <c r="S2144">
        <f t="shared" si="168"/>
        <v>50.083333333333336</v>
      </c>
      <c r="T2144" t="s">
        <v>8332</v>
      </c>
      <c r="U2144" t="s">
        <v>8333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8">
        <f t="shared" si="170"/>
        <v>40332.678379629629</v>
      </c>
      <c r="L2145">
        <f t="shared" si="169"/>
        <v>2010</v>
      </c>
      <c r="M2145" s="8">
        <f t="shared" si="171"/>
        <v>40380.583333333328</v>
      </c>
      <c r="N2145" t="b">
        <v>0</v>
      </c>
      <c r="O2145">
        <v>5</v>
      </c>
      <c r="P2145" t="b">
        <v>0</v>
      </c>
      <c r="Q2145" t="s">
        <v>8282</v>
      </c>
      <c r="R2145">
        <f t="shared" si="167"/>
        <v>11</v>
      </c>
      <c r="S2145">
        <f t="shared" si="168"/>
        <v>45</v>
      </c>
      <c r="T2145" t="s">
        <v>8332</v>
      </c>
      <c r="U2145" t="s">
        <v>8333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8">
        <f t="shared" si="170"/>
        <v>41499.338425925926</v>
      </c>
      <c r="L2146">
        <f t="shared" si="169"/>
        <v>2013</v>
      </c>
      <c r="M2146" s="8">
        <f t="shared" si="171"/>
        <v>41531.338425925926</v>
      </c>
      <c r="N2146" t="b">
        <v>0</v>
      </c>
      <c r="O2146">
        <v>24</v>
      </c>
      <c r="P2146" t="b">
        <v>0</v>
      </c>
      <c r="Q2146" t="s">
        <v>8282</v>
      </c>
      <c r="R2146">
        <f t="shared" si="167"/>
        <v>2</v>
      </c>
      <c r="S2146">
        <f t="shared" si="168"/>
        <v>25.291666666666668</v>
      </c>
      <c r="T2146" t="s">
        <v>8332</v>
      </c>
      <c r="U2146" t="s">
        <v>8333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8">
        <f t="shared" si="170"/>
        <v>41575.029097222221</v>
      </c>
      <c r="L2147">
        <f t="shared" si="169"/>
        <v>2013</v>
      </c>
      <c r="M2147" s="8">
        <f t="shared" si="171"/>
        <v>41605.070763888885</v>
      </c>
      <c r="N2147" t="b">
        <v>0</v>
      </c>
      <c r="O2147">
        <v>89</v>
      </c>
      <c r="P2147" t="b">
        <v>0</v>
      </c>
      <c r="Q2147" t="s">
        <v>8282</v>
      </c>
      <c r="R2147">
        <f t="shared" si="167"/>
        <v>30</v>
      </c>
      <c r="S2147">
        <f t="shared" si="168"/>
        <v>51.292134831460672</v>
      </c>
      <c r="T2147" t="s">
        <v>8332</v>
      </c>
      <c r="U2147" t="s">
        <v>8333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8">
        <f t="shared" si="170"/>
        <v>42397.471180555549</v>
      </c>
      <c r="L2148">
        <f t="shared" si="169"/>
        <v>2016</v>
      </c>
      <c r="M2148" s="8">
        <f t="shared" si="171"/>
        <v>42411.471180555549</v>
      </c>
      <c r="N2148" t="b">
        <v>0</v>
      </c>
      <c r="O2148">
        <v>1</v>
      </c>
      <c r="P2148" t="b">
        <v>0</v>
      </c>
      <c r="Q2148" t="s">
        <v>8282</v>
      </c>
      <c r="R2148">
        <f t="shared" si="167"/>
        <v>0</v>
      </c>
      <c r="S2148">
        <f t="shared" si="168"/>
        <v>1</v>
      </c>
      <c r="T2148" t="s">
        <v>8332</v>
      </c>
      <c r="U2148" t="s">
        <v>8333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8">
        <f t="shared" si="170"/>
        <v>41927.087361111109</v>
      </c>
      <c r="L2149">
        <f t="shared" si="169"/>
        <v>2014</v>
      </c>
      <c r="M2149" s="8">
        <f t="shared" si="171"/>
        <v>41959.129027777781</v>
      </c>
      <c r="N2149" t="b">
        <v>0</v>
      </c>
      <c r="O2149">
        <v>55</v>
      </c>
      <c r="P2149" t="b">
        <v>0</v>
      </c>
      <c r="Q2149" t="s">
        <v>8282</v>
      </c>
      <c r="R2149">
        <f t="shared" si="167"/>
        <v>1</v>
      </c>
      <c r="S2149">
        <f t="shared" si="168"/>
        <v>49.381818181818183</v>
      </c>
      <c r="T2149" t="s">
        <v>8332</v>
      </c>
      <c r="U2149" t="s">
        <v>8333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8">
        <f t="shared" si="170"/>
        <v>42066.525254629632</v>
      </c>
      <c r="L2150">
        <f t="shared" si="169"/>
        <v>2015</v>
      </c>
      <c r="M2150" s="8">
        <f t="shared" si="171"/>
        <v>42096.483587962961</v>
      </c>
      <c r="N2150" t="b">
        <v>0</v>
      </c>
      <c r="O2150">
        <v>2</v>
      </c>
      <c r="P2150" t="b">
        <v>0</v>
      </c>
      <c r="Q2150" t="s">
        <v>8282</v>
      </c>
      <c r="R2150">
        <f t="shared" si="167"/>
        <v>2</v>
      </c>
      <c r="S2150">
        <f t="shared" si="168"/>
        <v>1</v>
      </c>
      <c r="T2150" t="s">
        <v>8332</v>
      </c>
      <c r="U2150" t="s">
        <v>8333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8">
        <f t="shared" si="170"/>
        <v>40354.816620370366</v>
      </c>
      <c r="L2151">
        <f t="shared" si="169"/>
        <v>2010</v>
      </c>
      <c r="M2151" s="8">
        <f t="shared" si="171"/>
        <v>40389.791666666664</v>
      </c>
      <c r="N2151" t="b">
        <v>0</v>
      </c>
      <c r="O2151">
        <v>0</v>
      </c>
      <c r="P2151" t="b">
        <v>0</v>
      </c>
      <c r="Q2151" t="s">
        <v>8282</v>
      </c>
      <c r="R2151">
        <f t="shared" si="167"/>
        <v>0</v>
      </c>
      <c r="S2151" t="e">
        <f t="shared" si="168"/>
        <v>#DIV/0!</v>
      </c>
      <c r="T2151" t="s">
        <v>8332</v>
      </c>
      <c r="U2151" t="s">
        <v>8333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8">
        <f t="shared" si="170"/>
        <v>42534.076377314814</v>
      </c>
      <c r="L2152">
        <f t="shared" si="169"/>
        <v>2016</v>
      </c>
      <c r="M2152" s="8">
        <f t="shared" si="171"/>
        <v>42564.076377314814</v>
      </c>
      <c r="N2152" t="b">
        <v>0</v>
      </c>
      <c r="O2152">
        <v>4</v>
      </c>
      <c r="P2152" t="b">
        <v>0</v>
      </c>
      <c r="Q2152" t="s">
        <v>8282</v>
      </c>
      <c r="R2152">
        <f t="shared" si="167"/>
        <v>1</v>
      </c>
      <c r="S2152">
        <f t="shared" si="168"/>
        <v>101.25</v>
      </c>
      <c r="T2152" t="s">
        <v>8332</v>
      </c>
      <c r="U2152" t="s">
        <v>8333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8">
        <f t="shared" si="170"/>
        <v>42520.639050925922</v>
      </c>
      <c r="L2153">
        <f t="shared" si="169"/>
        <v>2016</v>
      </c>
      <c r="M2153" s="8">
        <f t="shared" si="171"/>
        <v>42550.639050925922</v>
      </c>
      <c r="N2153" t="b">
        <v>0</v>
      </c>
      <c r="O2153">
        <v>6</v>
      </c>
      <c r="P2153" t="b">
        <v>0</v>
      </c>
      <c r="Q2153" t="s">
        <v>8282</v>
      </c>
      <c r="R2153">
        <f t="shared" si="167"/>
        <v>0</v>
      </c>
      <c r="S2153">
        <f t="shared" si="168"/>
        <v>19.666666666666668</v>
      </c>
      <c r="T2153" t="s">
        <v>8332</v>
      </c>
      <c r="U2153" t="s">
        <v>8333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8">
        <f t="shared" si="170"/>
        <v>41683.62394675926</v>
      </c>
      <c r="L2154">
        <f t="shared" si="169"/>
        <v>2014</v>
      </c>
      <c r="M2154" s="8">
        <f t="shared" si="171"/>
        <v>41713.582280092589</v>
      </c>
      <c r="N2154" t="b">
        <v>0</v>
      </c>
      <c r="O2154">
        <v>4</v>
      </c>
      <c r="P2154" t="b">
        <v>0</v>
      </c>
      <c r="Q2154" t="s">
        <v>8282</v>
      </c>
      <c r="R2154">
        <f t="shared" si="167"/>
        <v>0</v>
      </c>
      <c r="S2154">
        <f t="shared" si="168"/>
        <v>12.5</v>
      </c>
      <c r="T2154" t="s">
        <v>8332</v>
      </c>
      <c r="U2154" t="s">
        <v>8333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8">
        <f t="shared" si="170"/>
        <v>41974.702754629623</v>
      </c>
      <c r="L2155">
        <f t="shared" si="169"/>
        <v>2014</v>
      </c>
      <c r="M2155" s="8">
        <f t="shared" si="171"/>
        <v>42014.124305555553</v>
      </c>
      <c r="N2155" t="b">
        <v>0</v>
      </c>
      <c r="O2155">
        <v>4</v>
      </c>
      <c r="P2155" t="b">
        <v>0</v>
      </c>
      <c r="Q2155" t="s">
        <v>8282</v>
      </c>
      <c r="R2155">
        <f t="shared" si="167"/>
        <v>0</v>
      </c>
      <c r="S2155">
        <f t="shared" si="168"/>
        <v>8.5</v>
      </c>
      <c r="T2155" t="s">
        <v>8332</v>
      </c>
      <c r="U2155" t="s">
        <v>8333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8">
        <f t="shared" si="170"/>
        <v>41647.42392361111</v>
      </c>
      <c r="L2156">
        <f t="shared" si="169"/>
        <v>2014</v>
      </c>
      <c r="M2156" s="8">
        <f t="shared" si="171"/>
        <v>41667.42392361111</v>
      </c>
      <c r="N2156" t="b">
        <v>0</v>
      </c>
      <c r="O2156">
        <v>2</v>
      </c>
      <c r="P2156" t="b">
        <v>0</v>
      </c>
      <c r="Q2156" t="s">
        <v>8282</v>
      </c>
      <c r="R2156">
        <f t="shared" si="167"/>
        <v>1</v>
      </c>
      <c r="S2156">
        <f t="shared" si="168"/>
        <v>1</v>
      </c>
      <c r="T2156" t="s">
        <v>8332</v>
      </c>
      <c r="U2156" t="s">
        <v>8333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8">
        <f t="shared" si="170"/>
        <v>42430.539178240739</v>
      </c>
      <c r="L2157">
        <f t="shared" si="169"/>
        <v>2016</v>
      </c>
      <c r="M2157" s="8">
        <f t="shared" si="171"/>
        <v>42460.497511574074</v>
      </c>
      <c r="N2157" t="b">
        <v>0</v>
      </c>
      <c r="O2157">
        <v>5</v>
      </c>
      <c r="P2157" t="b">
        <v>0</v>
      </c>
      <c r="Q2157" t="s">
        <v>8282</v>
      </c>
      <c r="R2157">
        <f t="shared" si="167"/>
        <v>2</v>
      </c>
      <c r="S2157">
        <f t="shared" si="168"/>
        <v>23</v>
      </c>
      <c r="T2157" t="s">
        <v>8332</v>
      </c>
      <c r="U2157" t="s">
        <v>8333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8">
        <f t="shared" si="170"/>
        <v>41488.645902777775</v>
      </c>
      <c r="L2158">
        <f t="shared" si="169"/>
        <v>2013</v>
      </c>
      <c r="M2158" s="8">
        <f t="shared" si="171"/>
        <v>41533.645902777775</v>
      </c>
      <c r="N2158" t="b">
        <v>0</v>
      </c>
      <c r="O2158">
        <v>83</v>
      </c>
      <c r="P2158" t="b">
        <v>0</v>
      </c>
      <c r="Q2158" t="s">
        <v>8282</v>
      </c>
      <c r="R2158">
        <f t="shared" si="167"/>
        <v>3</v>
      </c>
      <c r="S2158">
        <f t="shared" si="168"/>
        <v>17.987951807228917</v>
      </c>
      <c r="T2158" t="s">
        <v>8332</v>
      </c>
      <c r="U2158" t="s">
        <v>8333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8">
        <f t="shared" si="170"/>
        <v>42694.772951388884</v>
      </c>
      <c r="L2159">
        <f t="shared" si="169"/>
        <v>2016</v>
      </c>
      <c r="M2159" s="8">
        <f t="shared" si="171"/>
        <v>42727.124305555553</v>
      </c>
      <c r="N2159" t="b">
        <v>0</v>
      </c>
      <c r="O2159">
        <v>57</v>
      </c>
      <c r="P2159" t="b">
        <v>0</v>
      </c>
      <c r="Q2159" t="s">
        <v>8282</v>
      </c>
      <c r="R2159">
        <f t="shared" si="167"/>
        <v>28</v>
      </c>
      <c r="S2159">
        <f t="shared" si="168"/>
        <v>370.94736842105266</v>
      </c>
      <c r="T2159" t="s">
        <v>8332</v>
      </c>
      <c r="U2159" t="s">
        <v>8333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8">
        <f t="shared" si="170"/>
        <v>41264.645532407405</v>
      </c>
      <c r="L2160">
        <f t="shared" si="169"/>
        <v>2012</v>
      </c>
      <c r="M2160" s="8">
        <f t="shared" si="171"/>
        <v>41309.645532407405</v>
      </c>
      <c r="N2160" t="b">
        <v>0</v>
      </c>
      <c r="O2160">
        <v>311</v>
      </c>
      <c r="P2160" t="b">
        <v>0</v>
      </c>
      <c r="Q2160" t="s">
        <v>8282</v>
      </c>
      <c r="R2160">
        <f t="shared" si="167"/>
        <v>7</v>
      </c>
      <c r="S2160">
        <f t="shared" si="168"/>
        <v>63.569485530546629</v>
      </c>
      <c r="T2160" t="s">
        <v>8332</v>
      </c>
      <c r="U2160" t="s">
        <v>8333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8">
        <f t="shared" si="170"/>
        <v>40710.522847222222</v>
      </c>
      <c r="L2161">
        <f t="shared" si="169"/>
        <v>2011</v>
      </c>
      <c r="M2161" s="8">
        <f t="shared" si="171"/>
        <v>40740.522847222222</v>
      </c>
      <c r="N2161" t="b">
        <v>0</v>
      </c>
      <c r="O2161">
        <v>2</v>
      </c>
      <c r="P2161" t="b">
        <v>0</v>
      </c>
      <c r="Q2161" t="s">
        <v>8282</v>
      </c>
      <c r="R2161">
        <f t="shared" si="167"/>
        <v>1</v>
      </c>
      <c r="S2161">
        <f t="shared" si="168"/>
        <v>13</v>
      </c>
      <c r="T2161" t="s">
        <v>8332</v>
      </c>
      <c r="U2161" t="s">
        <v>8333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8">
        <f t="shared" si="170"/>
        <v>41018.503530092588</v>
      </c>
      <c r="L2162">
        <f t="shared" si="169"/>
        <v>2012</v>
      </c>
      <c r="M2162" s="8">
        <f t="shared" si="171"/>
        <v>41048.503530092588</v>
      </c>
      <c r="N2162" t="b">
        <v>0</v>
      </c>
      <c r="O2162">
        <v>16</v>
      </c>
      <c r="P2162" t="b">
        <v>0</v>
      </c>
      <c r="Q2162" t="s">
        <v>8282</v>
      </c>
      <c r="R2162">
        <f t="shared" si="167"/>
        <v>1</v>
      </c>
      <c r="S2162">
        <f t="shared" si="168"/>
        <v>5.3125</v>
      </c>
      <c r="T2162" t="s">
        <v>8332</v>
      </c>
      <c r="U2162" t="s">
        <v>8333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8">
        <f t="shared" si="170"/>
        <v>42240.644201388888</v>
      </c>
      <c r="L2163">
        <f t="shared" si="169"/>
        <v>2015</v>
      </c>
      <c r="M2163" s="8">
        <f t="shared" si="171"/>
        <v>42270.644201388888</v>
      </c>
      <c r="N2163" t="b">
        <v>0</v>
      </c>
      <c r="O2163">
        <v>13</v>
      </c>
      <c r="P2163" t="b">
        <v>1</v>
      </c>
      <c r="Q2163" t="s">
        <v>8276</v>
      </c>
      <c r="R2163">
        <f t="shared" si="167"/>
        <v>116</v>
      </c>
      <c r="S2163">
        <f t="shared" si="168"/>
        <v>35.615384615384613</v>
      </c>
      <c r="T2163" t="s">
        <v>8324</v>
      </c>
      <c r="U2163" t="s">
        <v>8325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8">
        <f t="shared" si="170"/>
        <v>41813.557766203703</v>
      </c>
      <c r="L2164">
        <f t="shared" si="169"/>
        <v>2014</v>
      </c>
      <c r="M2164" s="8">
        <f t="shared" si="171"/>
        <v>41844.557766203703</v>
      </c>
      <c r="N2164" t="b">
        <v>0</v>
      </c>
      <c r="O2164">
        <v>58</v>
      </c>
      <c r="P2164" t="b">
        <v>1</v>
      </c>
      <c r="Q2164" t="s">
        <v>8276</v>
      </c>
      <c r="R2164">
        <f t="shared" si="167"/>
        <v>112</v>
      </c>
      <c r="S2164">
        <f t="shared" si="168"/>
        <v>87.103448275862064</v>
      </c>
      <c r="T2164" t="s">
        <v>8324</v>
      </c>
      <c r="U2164" t="s">
        <v>8325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8">
        <f t="shared" si="170"/>
        <v>42111.691203703704</v>
      </c>
      <c r="L2165">
        <f t="shared" si="169"/>
        <v>2015</v>
      </c>
      <c r="M2165" s="8">
        <f t="shared" si="171"/>
        <v>42162.951388888883</v>
      </c>
      <c r="N2165" t="b">
        <v>0</v>
      </c>
      <c r="O2165">
        <v>44</v>
      </c>
      <c r="P2165" t="b">
        <v>1</v>
      </c>
      <c r="Q2165" t="s">
        <v>8276</v>
      </c>
      <c r="R2165">
        <f t="shared" si="167"/>
        <v>132</v>
      </c>
      <c r="S2165">
        <f t="shared" si="168"/>
        <v>75.11363636363636</v>
      </c>
      <c r="T2165" t="s">
        <v>8324</v>
      </c>
      <c r="U2165" t="s">
        <v>8325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8">
        <f t="shared" si="170"/>
        <v>42515.509421296294</v>
      </c>
      <c r="L2166">
        <f t="shared" si="169"/>
        <v>2016</v>
      </c>
      <c r="M2166" s="8">
        <f t="shared" si="171"/>
        <v>42545.957638888889</v>
      </c>
      <c r="N2166" t="b">
        <v>0</v>
      </c>
      <c r="O2166">
        <v>83</v>
      </c>
      <c r="P2166" t="b">
        <v>1</v>
      </c>
      <c r="Q2166" t="s">
        <v>8276</v>
      </c>
      <c r="R2166">
        <f t="shared" si="167"/>
        <v>103</v>
      </c>
      <c r="S2166">
        <f t="shared" si="168"/>
        <v>68.01204819277109</v>
      </c>
      <c r="T2166" t="s">
        <v>8324</v>
      </c>
      <c r="U2166" t="s">
        <v>8325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8">
        <f t="shared" si="170"/>
        <v>42438.458738425928</v>
      </c>
      <c r="L2167">
        <f t="shared" si="169"/>
        <v>2016</v>
      </c>
      <c r="M2167" s="8">
        <f t="shared" si="171"/>
        <v>42468.417071759257</v>
      </c>
      <c r="N2167" t="b">
        <v>0</v>
      </c>
      <c r="O2167">
        <v>117</v>
      </c>
      <c r="P2167" t="b">
        <v>1</v>
      </c>
      <c r="Q2167" t="s">
        <v>8276</v>
      </c>
      <c r="R2167">
        <f t="shared" si="167"/>
        <v>139</v>
      </c>
      <c r="S2167">
        <f t="shared" si="168"/>
        <v>29.623931623931625</v>
      </c>
      <c r="T2167" t="s">
        <v>8324</v>
      </c>
      <c r="U2167" t="s">
        <v>8325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8">
        <f t="shared" si="170"/>
        <v>41933.629837962959</v>
      </c>
      <c r="L2168">
        <f t="shared" si="169"/>
        <v>2014</v>
      </c>
      <c r="M2168" s="8">
        <f t="shared" si="171"/>
        <v>41978.671504629623</v>
      </c>
      <c r="N2168" t="b">
        <v>0</v>
      </c>
      <c r="O2168">
        <v>32</v>
      </c>
      <c r="P2168" t="b">
        <v>1</v>
      </c>
      <c r="Q2168" t="s">
        <v>8276</v>
      </c>
      <c r="R2168">
        <f t="shared" si="167"/>
        <v>147</v>
      </c>
      <c r="S2168">
        <f t="shared" si="168"/>
        <v>91.625</v>
      </c>
      <c r="T2168" t="s">
        <v>8324</v>
      </c>
      <c r="U2168" t="s">
        <v>8325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8">
        <f t="shared" si="170"/>
        <v>41152.858067129629</v>
      </c>
      <c r="L2169">
        <f t="shared" si="169"/>
        <v>2012</v>
      </c>
      <c r="M2169" s="8">
        <f t="shared" si="171"/>
        <v>41166.858067129629</v>
      </c>
      <c r="N2169" t="b">
        <v>0</v>
      </c>
      <c r="O2169">
        <v>8</v>
      </c>
      <c r="P2169" t="b">
        <v>1</v>
      </c>
      <c r="Q2169" t="s">
        <v>8276</v>
      </c>
      <c r="R2169">
        <f t="shared" si="167"/>
        <v>120</v>
      </c>
      <c r="S2169">
        <f t="shared" si="168"/>
        <v>22.5</v>
      </c>
      <c r="T2169" t="s">
        <v>8324</v>
      </c>
      <c r="U2169" t="s">
        <v>8325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8">
        <f t="shared" si="170"/>
        <v>42745.391909722217</v>
      </c>
      <c r="L2170">
        <f t="shared" si="169"/>
        <v>2017</v>
      </c>
      <c r="M2170" s="8">
        <f t="shared" si="171"/>
        <v>42775.999999999993</v>
      </c>
      <c r="N2170" t="b">
        <v>0</v>
      </c>
      <c r="O2170">
        <v>340</v>
      </c>
      <c r="P2170" t="b">
        <v>1</v>
      </c>
      <c r="Q2170" t="s">
        <v>8276</v>
      </c>
      <c r="R2170">
        <f t="shared" si="167"/>
        <v>122</v>
      </c>
      <c r="S2170">
        <f t="shared" si="168"/>
        <v>64.366735294117646</v>
      </c>
      <c r="T2170" t="s">
        <v>8324</v>
      </c>
      <c r="U2170" t="s">
        <v>8325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8">
        <f t="shared" si="170"/>
        <v>42793.492488425924</v>
      </c>
      <c r="L2171">
        <f t="shared" si="169"/>
        <v>2017</v>
      </c>
      <c r="M2171" s="8">
        <f t="shared" si="171"/>
        <v>42796.492488425924</v>
      </c>
      <c r="N2171" t="b">
        <v>0</v>
      </c>
      <c r="O2171">
        <v>7</v>
      </c>
      <c r="P2171" t="b">
        <v>1</v>
      </c>
      <c r="Q2171" t="s">
        <v>8276</v>
      </c>
      <c r="R2171">
        <f t="shared" si="167"/>
        <v>100</v>
      </c>
      <c r="S2171">
        <f t="shared" si="168"/>
        <v>21.857142857142858</v>
      </c>
      <c r="T2171" t="s">
        <v>8324</v>
      </c>
      <c r="U2171" t="s">
        <v>8325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8">
        <f t="shared" si="170"/>
        <v>42198.541921296295</v>
      </c>
      <c r="L2172">
        <f t="shared" si="169"/>
        <v>2015</v>
      </c>
      <c r="M2172" s="8">
        <f t="shared" si="171"/>
        <v>42238.541921296295</v>
      </c>
      <c r="N2172" t="b">
        <v>0</v>
      </c>
      <c r="O2172">
        <v>19</v>
      </c>
      <c r="P2172" t="b">
        <v>1</v>
      </c>
      <c r="Q2172" t="s">
        <v>8276</v>
      </c>
      <c r="R2172">
        <f t="shared" si="167"/>
        <v>181</v>
      </c>
      <c r="S2172">
        <f t="shared" si="168"/>
        <v>33.315789473684212</v>
      </c>
      <c r="T2172" t="s">
        <v>8324</v>
      </c>
      <c r="U2172" t="s">
        <v>8325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8">
        <f t="shared" si="170"/>
        <v>42141.748784722215</v>
      </c>
      <c r="L2173">
        <f t="shared" si="169"/>
        <v>2015</v>
      </c>
      <c r="M2173" s="8">
        <f t="shared" si="171"/>
        <v>42176.999999999993</v>
      </c>
      <c r="N2173" t="b">
        <v>0</v>
      </c>
      <c r="O2173">
        <v>47</v>
      </c>
      <c r="P2173" t="b">
        <v>1</v>
      </c>
      <c r="Q2173" t="s">
        <v>8276</v>
      </c>
      <c r="R2173">
        <f t="shared" si="167"/>
        <v>106</v>
      </c>
      <c r="S2173">
        <f t="shared" si="168"/>
        <v>90.276595744680847</v>
      </c>
      <c r="T2173" t="s">
        <v>8324</v>
      </c>
      <c r="U2173" t="s">
        <v>8325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8">
        <f t="shared" si="170"/>
        <v>42082.371759259258</v>
      </c>
      <c r="L2174">
        <f t="shared" si="169"/>
        <v>2015</v>
      </c>
      <c r="M2174" s="8">
        <f t="shared" si="171"/>
        <v>42112.371759259258</v>
      </c>
      <c r="N2174" t="b">
        <v>0</v>
      </c>
      <c r="O2174">
        <v>13</v>
      </c>
      <c r="P2174" t="b">
        <v>1</v>
      </c>
      <c r="Q2174" t="s">
        <v>8276</v>
      </c>
      <c r="R2174">
        <f t="shared" si="167"/>
        <v>100</v>
      </c>
      <c r="S2174">
        <f t="shared" si="168"/>
        <v>76.92307692307692</v>
      </c>
      <c r="T2174" t="s">
        <v>8324</v>
      </c>
      <c r="U2174" t="s">
        <v>8325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8">
        <f t="shared" si="170"/>
        <v>41495.484293981477</v>
      </c>
      <c r="L2175">
        <f t="shared" si="169"/>
        <v>2013</v>
      </c>
      <c r="M2175" s="8">
        <f t="shared" si="171"/>
        <v>41526.957638888889</v>
      </c>
      <c r="N2175" t="b">
        <v>0</v>
      </c>
      <c r="O2175">
        <v>90</v>
      </c>
      <c r="P2175" t="b">
        <v>1</v>
      </c>
      <c r="Q2175" t="s">
        <v>8276</v>
      </c>
      <c r="R2175">
        <f t="shared" si="167"/>
        <v>127</v>
      </c>
      <c r="S2175">
        <f t="shared" si="168"/>
        <v>59.233333333333334</v>
      </c>
      <c r="T2175" t="s">
        <v>8324</v>
      </c>
      <c r="U2175" t="s">
        <v>8325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8">
        <f t="shared" si="170"/>
        <v>42465.334571759253</v>
      </c>
      <c r="L2176">
        <f t="shared" si="169"/>
        <v>2016</v>
      </c>
      <c r="M2176" s="8">
        <f t="shared" si="171"/>
        <v>42495.334571759253</v>
      </c>
      <c r="N2176" t="b">
        <v>0</v>
      </c>
      <c r="O2176">
        <v>63</v>
      </c>
      <c r="P2176" t="b">
        <v>1</v>
      </c>
      <c r="Q2176" t="s">
        <v>8276</v>
      </c>
      <c r="R2176">
        <f t="shared" si="167"/>
        <v>103</v>
      </c>
      <c r="S2176">
        <f t="shared" si="168"/>
        <v>65.38095238095238</v>
      </c>
      <c r="T2176" t="s">
        <v>8324</v>
      </c>
      <c r="U2176" t="s">
        <v>8325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8">
        <f t="shared" si="170"/>
        <v>42564.800763888888</v>
      </c>
      <c r="L2177">
        <f t="shared" si="169"/>
        <v>2016</v>
      </c>
      <c r="M2177" s="8">
        <f t="shared" si="171"/>
        <v>42571.800763888888</v>
      </c>
      <c r="N2177" t="b">
        <v>0</v>
      </c>
      <c r="O2177">
        <v>26</v>
      </c>
      <c r="P2177" t="b">
        <v>1</v>
      </c>
      <c r="Q2177" t="s">
        <v>8276</v>
      </c>
      <c r="R2177">
        <f t="shared" si="167"/>
        <v>250</v>
      </c>
      <c r="S2177">
        <f t="shared" si="168"/>
        <v>67.307692307692307</v>
      </c>
      <c r="T2177" t="s">
        <v>8324</v>
      </c>
      <c r="U2177" t="s">
        <v>8325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8">
        <f t="shared" si="170"/>
        <v>42096.424872685187</v>
      </c>
      <c r="L2178">
        <f t="shared" si="169"/>
        <v>2015</v>
      </c>
      <c r="M2178" s="8">
        <f t="shared" si="171"/>
        <v>42126.424872685187</v>
      </c>
      <c r="N2178" t="b">
        <v>0</v>
      </c>
      <c r="O2178">
        <v>71</v>
      </c>
      <c r="P2178" t="b">
        <v>1</v>
      </c>
      <c r="Q2178" t="s">
        <v>8276</v>
      </c>
      <c r="R2178">
        <f t="shared" ref="R2178:R2241" si="172">ROUND(E2178/D2178*100,0)</f>
        <v>126</v>
      </c>
      <c r="S2178">
        <f t="shared" ref="S2178:S2241" si="173">E2178/O2178</f>
        <v>88.74647887323944</v>
      </c>
      <c r="T2178" t="s">
        <v>8324</v>
      </c>
      <c r="U2178" t="s">
        <v>8325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8">
        <f t="shared" si="170"/>
        <v>42502.042442129627</v>
      </c>
      <c r="L2179">
        <f t="shared" ref="L2179:L2242" si="174">YEAR(K2179)</f>
        <v>2016</v>
      </c>
      <c r="M2179" s="8">
        <f t="shared" si="171"/>
        <v>42527.042442129627</v>
      </c>
      <c r="N2179" t="b">
        <v>0</v>
      </c>
      <c r="O2179">
        <v>38</v>
      </c>
      <c r="P2179" t="b">
        <v>1</v>
      </c>
      <c r="Q2179" t="s">
        <v>8276</v>
      </c>
      <c r="R2179">
        <f t="shared" si="172"/>
        <v>100</v>
      </c>
      <c r="S2179">
        <f t="shared" si="173"/>
        <v>65.868421052631575</v>
      </c>
      <c r="T2179" t="s">
        <v>8324</v>
      </c>
      <c r="U2179" t="s">
        <v>8325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8">
        <f t="shared" si="170"/>
        <v>42723.428206018514</v>
      </c>
      <c r="L2180">
        <f t="shared" si="174"/>
        <v>2016</v>
      </c>
      <c r="M2180" s="8">
        <f t="shared" si="171"/>
        <v>42753.428206018514</v>
      </c>
      <c r="N2180" t="b">
        <v>0</v>
      </c>
      <c r="O2180">
        <v>859</v>
      </c>
      <c r="P2180" t="b">
        <v>1</v>
      </c>
      <c r="Q2180" t="s">
        <v>8276</v>
      </c>
      <c r="R2180">
        <f t="shared" si="172"/>
        <v>139</v>
      </c>
      <c r="S2180">
        <f t="shared" si="173"/>
        <v>40.349243306169967</v>
      </c>
      <c r="T2180" t="s">
        <v>8324</v>
      </c>
      <c r="U2180" t="s">
        <v>8325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8">
        <f t="shared" si="170"/>
        <v>42074.962870370371</v>
      </c>
      <c r="L2181">
        <f t="shared" si="174"/>
        <v>2015</v>
      </c>
      <c r="M2181" s="8">
        <f t="shared" si="171"/>
        <v>42104.962870370371</v>
      </c>
      <c r="N2181" t="b">
        <v>0</v>
      </c>
      <c r="O2181">
        <v>21</v>
      </c>
      <c r="P2181" t="b">
        <v>1</v>
      </c>
      <c r="Q2181" t="s">
        <v>8276</v>
      </c>
      <c r="R2181">
        <f t="shared" si="172"/>
        <v>161</v>
      </c>
      <c r="S2181">
        <f t="shared" si="173"/>
        <v>76.857142857142861</v>
      </c>
      <c r="T2181" t="s">
        <v>8324</v>
      </c>
      <c r="U2181" t="s">
        <v>8325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8">
        <f t="shared" si="170"/>
        <v>42279.461435185185</v>
      </c>
      <c r="L2182">
        <f t="shared" si="174"/>
        <v>2015</v>
      </c>
      <c r="M2182" s="8">
        <f t="shared" si="171"/>
        <v>42321.503101851849</v>
      </c>
      <c r="N2182" t="b">
        <v>0</v>
      </c>
      <c r="O2182">
        <v>78</v>
      </c>
      <c r="P2182" t="b">
        <v>1</v>
      </c>
      <c r="Q2182" t="s">
        <v>8276</v>
      </c>
      <c r="R2182">
        <f t="shared" si="172"/>
        <v>107</v>
      </c>
      <c r="S2182">
        <f t="shared" si="173"/>
        <v>68.707820512820518</v>
      </c>
      <c r="T2182" t="s">
        <v>8324</v>
      </c>
      <c r="U2182" t="s">
        <v>8325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8">
        <f t="shared" si="170"/>
        <v>42772.796909722216</v>
      </c>
      <c r="L2183">
        <f t="shared" si="174"/>
        <v>2017</v>
      </c>
      <c r="M2183" s="8">
        <f t="shared" si="171"/>
        <v>42786.796909722216</v>
      </c>
      <c r="N2183" t="b">
        <v>0</v>
      </c>
      <c r="O2183">
        <v>53</v>
      </c>
      <c r="P2183" t="b">
        <v>1</v>
      </c>
      <c r="Q2183" t="s">
        <v>8297</v>
      </c>
      <c r="R2183">
        <f t="shared" si="172"/>
        <v>153</v>
      </c>
      <c r="S2183">
        <f t="shared" si="173"/>
        <v>57.773584905660378</v>
      </c>
      <c r="T2183" t="s">
        <v>8332</v>
      </c>
      <c r="U2183" t="s">
        <v>8350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8">
        <f t="shared" si="170"/>
        <v>41879.692418981482</v>
      </c>
      <c r="L2184">
        <f t="shared" si="174"/>
        <v>2014</v>
      </c>
      <c r="M2184" s="8">
        <f t="shared" si="171"/>
        <v>41914.692418981482</v>
      </c>
      <c r="N2184" t="b">
        <v>0</v>
      </c>
      <c r="O2184">
        <v>356</v>
      </c>
      <c r="P2184" t="b">
        <v>1</v>
      </c>
      <c r="Q2184" t="s">
        <v>8297</v>
      </c>
      <c r="R2184">
        <f t="shared" si="172"/>
        <v>524</v>
      </c>
      <c r="S2184">
        <f t="shared" si="173"/>
        <v>44.171348314606739</v>
      </c>
      <c r="T2184" t="s">
        <v>8332</v>
      </c>
      <c r="U2184" t="s">
        <v>8350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8">
        <f t="shared" si="170"/>
        <v>42745.157141203701</v>
      </c>
      <c r="L2185">
        <f t="shared" si="174"/>
        <v>2017</v>
      </c>
      <c r="M2185" s="8">
        <f t="shared" si="171"/>
        <v>42774.999999999993</v>
      </c>
      <c r="N2185" t="b">
        <v>0</v>
      </c>
      <c r="O2185">
        <v>279</v>
      </c>
      <c r="P2185" t="b">
        <v>1</v>
      </c>
      <c r="Q2185" t="s">
        <v>8297</v>
      </c>
      <c r="R2185">
        <f t="shared" si="172"/>
        <v>489</v>
      </c>
      <c r="S2185">
        <f t="shared" si="173"/>
        <v>31.566308243727597</v>
      </c>
      <c r="T2185" t="s">
        <v>8332</v>
      </c>
      <c r="U2185" t="s">
        <v>8350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8">
        <f t="shared" si="170"/>
        <v>42380.481956018521</v>
      </c>
      <c r="L2186">
        <f t="shared" si="174"/>
        <v>2016</v>
      </c>
      <c r="M2186" s="8">
        <f t="shared" si="171"/>
        <v>42394.458333333336</v>
      </c>
      <c r="N2186" t="b">
        <v>1</v>
      </c>
      <c r="O2186">
        <v>266</v>
      </c>
      <c r="P2186" t="b">
        <v>1</v>
      </c>
      <c r="Q2186" t="s">
        <v>8297</v>
      </c>
      <c r="R2186">
        <f t="shared" si="172"/>
        <v>285</v>
      </c>
      <c r="S2186">
        <f t="shared" si="173"/>
        <v>107.04511278195488</v>
      </c>
      <c r="T2186" t="s">
        <v>8332</v>
      </c>
      <c r="U2186" t="s">
        <v>8350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8">
        <f t="shared" si="170"/>
        <v>41319.141655092586</v>
      </c>
      <c r="L2187">
        <f t="shared" si="174"/>
        <v>2013</v>
      </c>
      <c r="M2187" s="8">
        <f t="shared" si="171"/>
        <v>41359.141655092586</v>
      </c>
      <c r="N2187" t="b">
        <v>0</v>
      </c>
      <c r="O2187">
        <v>623</v>
      </c>
      <c r="P2187" t="b">
        <v>1</v>
      </c>
      <c r="Q2187" t="s">
        <v>8297</v>
      </c>
      <c r="R2187">
        <f t="shared" si="172"/>
        <v>1857</v>
      </c>
      <c r="S2187">
        <f t="shared" si="173"/>
        <v>149.03451043338683</v>
      </c>
      <c r="T2187" t="s">
        <v>8332</v>
      </c>
      <c r="U2187" t="s">
        <v>8350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8">
        <f t="shared" ref="K2188:K2251" si="175">(J2188/86400)+25569+(-5/24)</f>
        <v>42583.406747685185</v>
      </c>
      <c r="L2188">
        <f t="shared" si="174"/>
        <v>2016</v>
      </c>
      <c r="M2188" s="8">
        <f t="shared" si="171"/>
        <v>42619.874999999993</v>
      </c>
      <c r="N2188" t="b">
        <v>0</v>
      </c>
      <c r="O2188">
        <v>392</v>
      </c>
      <c r="P2188" t="b">
        <v>1</v>
      </c>
      <c r="Q2188" t="s">
        <v>8297</v>
      </c>
      <c r="R2188">
        <f t="shared" si="172"/>
        <v>110</v>
      </c>
      <c r="S2188">
        <f t="shared" si="173"/>
        <v>55.956632653061227</v>
      </c>
      <c r="T2188" t="s">
        <v>8332</v>
      </c>
      <c r="U2188" t="s">
        <v>8350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8">
        <f t="shared" si="175"/>
        <v>42068.000763888886</v>
      </c>
      <c r="L2189">
        <f t="shared" si="174"/>
        <v>2015</v>
      </c>
      <c r="M2189" s="8">
        <f t="shared" ref="M2189:M2252" si="176">(I2189/86400)+25569+(-5/24)</f>
        <v>42096.957638888889</v>
      </c>
      <c r="N2189" t="b">
        <v>1</v>
      </c>
      <c r="O2189">
        <v>3562</v>
      </c>
      <c r="P2189" t="b">
        <v>1</v>
      </c>
      <c r="Q2189" t="s">
        <v>8297</v>
      </c>
      <c r="R2189">
        <f t="shared" si="172"/>
        <v>1015</v>
      </c>
      <c r="S2189">
        <f t="shared" si="173"/>
        <v>56.970381807973048</v>
      </c>
      <c r="T2189" t="s">
        <v>8332</v>
      </c>
      <c r="U2189" t="s">
        <v>8350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8">
        <f t="shared" si="175"/>
        <v>42633.377789351849</v>
      </c>
      <c r="L2190">
        <f t="shared" si="174"/>
        <v>2016</v>
      </c>
      <c r="M2190" s="8">
        <f t="shared" si="176"/>
        <v>42668.499999999993</v>
      </c>
      <c r="N2190" t="b">
        <v>0</v>
      </c>
      <c r="O2190">
        <v>514</v>
      </c>
      <c r="P2190" t="b">
        <v>1</v>
      </c>
      <c r="Q2190" t="s">
        <v>8297</v>
      </c>
      <c r="R2190">
        <f t="shared" si="172"/>
        <v>412</v>
      </c>
      <c r="S2190">
        <f t="shared" si="173"/>
        <v>44.056420233463037</v>
      </c>
      <c r="T2190" t="s">
        <v>8332</v>
      </c>
      <c r="U2190" t="s">
        <v>8350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8">
        <f t="shared" si="175"/>
        <v>42467.579861111109</v>
      </c>
      <c r="L2191">
        <f t="shared" si="174"/>
        <v>2016</v>
      </c>
      <c r="M2191" s="8">
        <f t="shared" si="176"/>
        <v>42481.708333333336</v>
      </c>
      <c r="N2191" t="b">
        <v>0</v>
      </c>
      <c r="O2191">
        <v>88</v>
      </c>
      <c r="P2191" t="b">
        <v>1</v>
      </c>
      <c r="Q2191" t="s">
        <v>8297</v>
      </c>
      <c r="R2191">
        <f t="shared" si="172"/>
        <v>503</v>
      </c>
      <c r="S2191">
        <f t="shared" si="173"/>
        <v>68.625</v>
      </c>
      <c r="T2191" t="s">
        <v>8332</v>
      </c>
      <c r="U2191" t="s">
        <v>8350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8">
        <f t="shared" si="175"/>
        <v>42417.416712962957</v>
      </c>
      <c r="L2192">
        <f t="shared" si="174"/>
        <v>2016</v>
      </c>
      <c r="M2192" s="8">
        <f t="shared" si="176"/>
        <v>42452.082638888889</v>
      </c>
      <c r="N2192" t="b">
        <v>0</v>
      </c>
      <c r="O2192">
        <v>537</v>
      </c>
      <c r="P2192" t="b">
        <v>1</v>
      </c>
      <c r="Q2192" t="s">
        <v>8297</v>
      </c>
      <c r="R2192">
        <f t="shared" si="172"/>
        <v>185</v>
      </c>
      <c r="S2192">
        <f t="shared" si="173"/>
        <v>65.318435754189949</v>
      </c>
      <c r="T2192" t="s">
        <v>8332</v>
      </c>
      <c r="U2192" t="s">
        <v>8350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8">
        <f t="shared" si="175"/>
        <v>42768.6253125</v>
      </c>
      <c r="L2193">
        <f t="shared" si="174"/>
        <v>2017</v>
      </c>
      <c r="M2193" s="8">
        <f t="shared" si="176"/>
        <v>42780.6253125</v>
      </c>
      <c r="N2193" t="b">
        <v>0</v>
      </c>
      <c r="O2193">
        <v>25</v>
      </c>
      <c r="P2193" t="b">
        <v>1</v>
      </c>
      <c r="Q2193" t="s">
        <v>8297</v>
      </c>
      <c r="R2193">
        <f t="shared" si="172"/>
        <v>120</v>
      </c>
      <c r="S2193">
        <f t="shared" si="173"/>
        <v>35.92</v>
      </c>
      <c r="T2193" t="s">
        <v>8332</v>
      </c>
      <c r="U2193" t="s">
        <v>8350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8">
        <f t="shared" si="175"/>
        <v>42691.642870370364</v>
      </c>
      <c r="L2194">
        <f t="shared" si="174"/>
        <v>2016</v>
      </c>
      <c r="M2194" s="8">
        <f t="shared" si="176"/>
        <v>42719.749999999993</v>
      </c>
      <c r="N2194" t="b">
        <v>0</v>
      </c>
      <c r="O2194">
        <v>3238</v>
      </c>
      <c r="P2194" t="b">
        <v>1</v>
      </c>
      <c r="Q2194" t="s">
        <v>8297</v>
      </c>
      <c r="R2194">
        <f t="shared" si="172"/>
        <v>1081</v>
      </c>
      <c r="S2194">
        <f t="shared" si="173"/>
        <v>40.070667078443485</v>
      </c>
      <c r="T2194" t="s">
        <v>8332</v>
      </c>
      <c r="U2194" t="s">
        <v>8350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8">
        <f t="shared" si="175"/>
        <v>42664.197592592587</v>
      </c>
      <c r="L2195">
        <f t="shared" si="174"/>
        <v>2016</v>
      </c>
      <c r="M2195" s="8">
        <f t="shared" si="176"/>
        <v>42694.999305555553</v>
      </c>
      <c r="N2195" t="b">
        <v>0</v>
      </c>
      <c r="O2195">
        <v>897</v>
      </c>
      <c r="P2195" t="b">
        <v>1</v>
      </c>
      <c r="Q2195" t="s">
        <v>8297</v>
      </c>
      <c r="R2195">
        <f t="shared" si="172"/>
        <v>452</v>
      </c>
      <c r="S2195">
        <f t="shared" si="173"/>
        <v>75.647714604236342</v>
      </c>
      <c r="T2195" t="s">
        <v>8332</v>
      </c>
      <c r="U2195" t="s">
        <v>8350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8">
        <f t="shared" si="175"/>
        <v>42425.54965277778</v>
      </c>
      <c r="L2196">
        <f t="shared" si="174"/>
        <v>2016</v>
      </c>
      <c r="M2196" s="8">
        <f t="shared" si="176"/>
        <v>42455.507986111108</v>
      </c>
      <c r="N2196" t="b">
        <v>0</v>
      </c>
      <c r="O2196">
        <v>878</v>
      </c>
      <c r="P2196" t="b">
        <v>1</v>
      </c>
      <c r="Q2196" t="s">
        <v>8297</v>
      </c>
      <c r="R2196">
        <f t="shared" si="172"/>
        <v>537</v>
      </c>
      <c r="S2196">
        <f t="shared" si="173"/>
        <v>61.203872437357631</v>
      </c>
      <c r="T2196" t="s">
        <v>8332</v>
      </c>
      <c r="U2196" t="s">
        <v>8350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8">
        <f t="shared" si="175"/>
        <v>42197.563657407409</v>
      </c>
      <c r="L2197">
        <f t="shared" si="174"/>
        <v>2015</v>
      </c>
      <c r="M2197" s="8">
        <f t="shared" si="176"/>
        <v>42227.563657407409</v>
      </c>
      <c r="N2197" t="b">
        <v>0</v>
      </c>
      <c r="O2197">
        <v>115</v>
      </c>
      <c r="P2197" t="b">
        <v>1</v>
      </c>
      <c r="Q2197" t="s">
        <v>8297</v>
      </c>
      <c r="R2197">
        <f t="shared" si="172"/>
        <v>120</v>
      </c>
      <c r="S2197">
        <f t="shared" si="173"/>
        <v>48.130434782608695</v>
      </c>
      <c r="T2197" t="s">
        <v>8332</v>
      </c>
      <c r="U2197" t="s">
        <v>8350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8">
        <f t="shared" si="175"/>
        <v>42675.278958333329</v>
      </c>
      <c r="L2198">
        <f t="shared" si="174"/>
        <v>2016</v>
      </c>
      <c r="M2198" s="8">
        <f t="shared" si="176"/>
        <v>42706.083333333336</v>
      </c>
      <c r="N2198" t="b">
        <v>0</v>
      </c>
      <c r="O2198">
        <v>234</v>
      </c>
      <c r="P2198" t="b">
        <v>1</v>
      </c>
      <c r="Q2198" t="s">
        <v>8297</v>
      </c>
      <c r="R2198">
        <f t="shared" si="172"/>
        <v>114</v>
      </c>
      <c r="S2198">
        <f t="shared" si="173"/>
        <v>68.106837606837601</v>
      </c>
      <c r="T2198" t="s">
        <v>8332</v>
      </c>
      <c r="U2198" t="s">
        <v>8350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8">
        <f t="shared" si="175"/>
        <v>42033.37568287037</v>
      </c>
      <c r="L2199">
        <f t="shared" si="174"/>
        <v>2015</v>
      </c>
      <c r="M2199" s="8">
        <f t="shared" si="176"/>
        <v>42063.37568287037</v>
      </c>
      <c r="N2199" t="b">
        <v>0</v>
      </c>
      <c r="O2199">
        <v>4330</v>
      </c>
      <c r="P2199" t="b">
        <v>1</v>
      </c>
      <c r="Q2199" t="s">
        <v>8297</v>
      </c>
      <c r="R2199">
        <f t="shared" si="172"/>
        <v>951</v>
      </c>
      <c r="S2199">
        <f t="shared" si="173"/>
        <v>65.891300230946882</v>
      </c>
      <c r="T2199" t="s">
        <v>8332</v>
      </c>
      <c r="U2199" t="s">
        <v>8350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8">
        <f t="shared" si="175"/>
        <v>42292.305555555555</v>
      </c>
      <c r="L2200">
        <f t="shared" si="174"/>
        <v>2015</v>
      </c>
      <c r="M2200" s="8">
        <f t="shared" si="176"/>
        <v>42322.347222222219</v>
      </c>
      <c r="N2200" t="b">
        <v>0</v>
      </c>
      <c r="O2200">
        <v>651</v>
      </c>
      <c r="P2200" t="b">
        <v>1</v>
      </c>
      <c r="Q2200" t="s">
        <v>8297</v>
      </c>
      <c r="R2200">
        <f t="shared" si="172"/>
        <v>133</v>
      </c>
      <c r="S2200">
        <f t="shared" si="173"/>
        <v>81.654377880184327</v>
      </c>
      <c r="T2200" t="s">
        <v>8332</v>
      </c>
      <c r="U2200" t="s">
        <v>8350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8">
        <f t="shared" si="175"/>
        <v>42262.208310185182</v>
      </c>
      <c r="L2201">
        <f t="shared" si="174"/>
        <v>2015</v>
      </c>
      <c r="M2201" s="8">
        <f t="shared" si="176"/>
        <v>42292.208310185182</v>
      </c>
      <c r="N2201" t="b">
        <v>1</v>
      </c>
      <c r="O2201">
        <v>251</v>
      </c>
      <c r="P2201" t="b">
        <v>1</v>
      </c>
      <c r="Q2201" t="s">
        <v>8297</v>
      </c>
      <c r="R2201">
        <f t="shared" si="172"/>
        <v>147</v>
      </c>
      <c r="S2201">
        <f t="shared" si="173"/>
        <v>52.701195219123505</v>
      </c>
      <c r="T2201" t="s">
        <v>8332</v>
      </c>
      <c r="U2201" t="s">
        <v>8350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8">
        <f t="shared" si="175"/>
        <v>42163.417453703696</v>
      </c>
      <c r="L2202">
        <f t="shared" si="174"/>
        <v>2015</v>
      </c>
      <c r="M2202" s="8">
        <f t="shared" si="176"/>
        <v>42190.916666666664</v>
      </c>
      <c r="N2202" t="b">
        <v>0</v>
      </c>
      <c r="O2202">
        <v>263</v>
      </c>
      <c r="P2202" t="b">
        <v>1</v>
      </c>
      <c r="Q2202" t="s">
        <v>8297</v>
      </c>
      <c r="R2202">
        <f t="shared" si="172"/>
        <v>542</v>
      </c>
      <c r="S2202">
        <f t="shared" si="173"/>
        <v>41.228136882129277</v>
      </c>
      <c r="T2202" t="s">
        <v>8332</v>
      </c>
      <c r="U2202" t="s">
        <v>8350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8">
        <f t="shared" si="175"/>
        <v>41276.638483796291</v>
      </c>
      <c r="L2203">
        <f t="shared" si="174"/>
        <v>2013</v>
      </c>
      <c r="M2203" s="8">
        <f t="shared" si="176"/>
        <v>41290.638483796291</v>
      </c>
      <c r="N2203" t="b">
        <v>0</v>
      </c>
      <c r="O2203">
        <v>28</v>
      </c>
      <c r="P2203" t="b">
        <v>1</v>
      </c>
      <c r="Q2203" t="s">
        <v>8280</v>
      </c>
      <c r="R2203">
        <f t="shared" si="172"/>
        <v>383</v>
      </c>
      <c r="S2203">
        <f t="shared" si="173"/>
        <v>15.035357142857142</v>
      </c>
      <c r="T2203" t="s">
        <v>8324</v>
      </c>
      <c r="U2203" t="s">
        <v>8329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8">
        <f t="shared" si="175"/>
        <v>41184.640833333331</v>
      </c>
      <c r="L2204">
        <f t="shared" si="174"/>
        <v>2012</v>
      </c>
      <c r="M2204" s="8">
        <f t="shared" si="176"/>
        <v>41214.640833333331</v>
      </c>
      <c r="N2204" t="b">
        <v>0</v>
      </c>
      <c r="O2204">
        <v>721</v>
      </c>
      <c r="P2204" t="b">
        <v>1</v>
      </c>
      <c r="Q2204" t="s">
        <v>8280</v>
      </c>
      <c r="R2204">
        <f t="shared" si="172"/>
        <v>704</v>
      </c>
      <c r="S2204">
        <f t="shared" si="173"/>
        <v>39.066920943134534</v>
      </c>
      <c r="T2204" t="s">
        <v>8324</v>
      </c>
      <c r="U2204" t="s">
        <v>8329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8">
        <f t="shared" si="175"/>
        <v>42241.651412037034</v>
      </c>
      <c r="L2205">
        <f t="shared" si="174"/>
        <v>2015</v>
      </c>
      <c r="M2205" s="8">
        <f t="shared" si="176"/>
        <v>42271.651412037034</v>
      </c>
      <c r="N2205" t="b">
        <v>0</v>
      </c>
      <c r="O2205">
        <v>50</v>
      </c>
      <c r="P2205" t="b">
        <v>1</v>
      </c>
      <c r="Q2205" t="s">
        <v>8280</v>
      </c>
      <c r="R2205">
        <f t="shared" si="172"/>
        <v>110</v>
      </c>
      <c r="S2205">
        <f t="shared" si="173"/>
        <v>43.82</v>
      </c>
      <c r="T2205" t="s">
        <v>8324</v>
      </c>
      <c r="U2205" t="s">
        <v>8329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8">
        <f t="shared" si="175"/>
        <v>41312.103229166663</v>
      </c>
      <c r="L2206">
        <f t="shared" si="174"/>
        <v>2013</v>
      </c>
      <c r="M2206" s="8">
        <f t="shared" si="176"/>
        <v>41342.103229166663</v>
      </c>
      <c r="N2206" t="b">
        <v>0</v>
      </c>
      <c r="O2206">
        <v>73</v>
      </c>
      <c r="P2206" t="b">
        <v>1</v>
      </c>
      <c r="Q2206" t="s">
        <v>8280</v>
      </c>
      <c r="R2206">
        <f t="shared" si="172"/>
        <v>133</v>
      </c>
      <c r="S2206">
        <f t="shared" si="173"/>
        <v>27.301369863013697</v>
      </c>
      <c r="T2206" t="s">
        <v>8324</v>
      </c>
      <c r="U2206" t="s">
        <v>8329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8">
        <f t="shared" si="175"/>
        <v>41031.613298611112</v>
      </c>
      <c r="L2207">
        <f t="shared" si="174"/>
        <v>2012</v>
      </c>
      <c r="M2207" s="8">
        <f t="shared" si="176"/>
        <v>41061.613298611112</v>
      </c>
      <c r="N2207" t="b">
        <v>0</v>
      </c>
      <c r="O2207">
        <v>27</v>
      </c>
      <c r="P2207" t="b">
        <v>1</v>
      </c>
      <c r="Q2207" t="s">
        <v>8280</v>
      </c>
      <c r="R2207">
        <f t="shared" si="172"/>
        <v>152</v>
      </c>
      <c r="S2207">
        <f t="shared" si="173"/>
        <v>42.222222222222221</v>
      </c>
      <c r="T2207" t="s">
        <v>8324</v>
      </c>
      <c r="U2207" t="s">
        <v>8329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8">
        <f t="shared" si="175"/>
        <v>40997.048888888887</v>
      </c>
      <c r="L2208">
        <f t="shared" si="174"/>
        <v>2012</v>
      </c>
      <c r="M2208" s="8">
        <f t="shared" si="176"/>
        <v>41015.048888888887</v>
      </c>
      <c r="N2208" t="b">
        <v>0</v>
      </c>
      <c r="O2208">
        <v>34</v>
      </c>
      <c r="P2208" t="b">
        <v>1</v>
      </c>
      <c r="Q2208" t="s">
        <v>8280</v>
      </c>
      <c r="R2208">
        <f t="shared" si="172"/>
        <v>103</v>
      </c>
      <c r="S2208">
        <f t="shared" si="173"/>
        <v>33.235294117647058</v>
      </c>
      <c r="T2208" t="s">
        <v>8324</v>
      </c>
      <c r="U2208" t="s">
        <v>8329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8">
        <f t="shared" si="175"/>
        <v>41563.985798611109</v>
      </c>
      <c r="L2209">
        <f t="shared" si="174"/>
        <v>2013</v>
      </c>
      <c r="M2209" s="8">
        <f t="shared" si="176"/>
        <v>41594.027465277773</v>
      </c>
      <c r="N2209" t="b">
        <v>0</v>
      </c>
      <c r="O2209">
        <v>7</v>
      </c>
      <c r="P2209" t="b">
        <v>1</v>
      </c>
      <c r="Q2209" t="s">
        <v>8280</v>
      </c>
      <c r="R2209">
        <f t="shared" si="172"/>
        <v>100</v>
      </c>
      <c r="S2209">
        <f t="shared" si="173"/>
        <v>285.71428571428572</v>
      </c>
      <c r="T2209" t="s">
        <v>8324</v>
      </c>
      <c r="U2209" t="s">
        <v>8329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8">
        <f t="shared" si="175"/>
        <v>40946.673912037033</v>
      </c>
      <c r="L2210">
        <f t="shared" si="174"/>
        <v>2012</v>
      </c>
      <c r="M2210" s="8">
        <f t="shared" si="176"/>
        <v>41005.958333333328</v>
      </c>
      <c r="N2210" t="b">
        <v>0</v>
      </c>
      <c r="O2210">
        <v>24</v>
      </c>
      <c r="P2210" t="b">
        <v>1</v>
      </c>
      <c r="Q2210" t="s">
        <v>8280</v>
      </c>
      <c r="R2210">
        <f t="shared" si="172"/>
        <v>102</v>
      </c>
      <c r="S2210">
        <f t="shared" si="173"/>
        <v>42.333333333333336</v>
      </c>
      <c r="T2210" t="s">
        <v>8324</v>
      </c>
      <c r="U2210" t="s">
        <v>8329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8">
        <f t="shared" si="175"/>
        <v>41732.27134259259</v>
      </c>
      <c r="L2211">
        <f t="shared" si="174"/>
        <v>2014</v>
      </c>
      <c r="M2211" s="8">
        <f t="shared" si="176"/>
        <v>41743.75</v>
      </c>
      <c r="N2211" t="b">
        <v>0</v>
      </c>
      <c r="O2211">
        <v>15</v>
      </c>
      <c r="P2211" t="b">
        <v>1</v>
      </c>
      <c r="Q2211" t="s">
        <v>8280</v>
      </c>
      <c r="R2211">
        <f t="shared" si="172"/>
        <v>151</v>
      </c>
      <c r="S2211">
        <f t="shared" si="173"/>
        <v>50.266666666666666</v>
      </c>
      <c r="T2211" t="s">
        <v>8324</v>
      </c>
      <c r="U2211" t="s">
        <v>8329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8">
        <f t="shared" si="175"/>
        <v>40955.857754629629</v>
      </c>
      <c r="L2212">
        <f t="shared" si="174"/>
        <v>2012</v>
      </c>
      <c r="M2212" s="8">
        <f t="shared" si="176"/>
        <v>41013.525000000001</v>
      </c>
      <c r="N2212" t="b">
        <v>0</v>
      </c>
      <c r="O2212">
        <v>72</v>
      </c>
      <c r="P2212" t="b">
        <v>1</v>
      </c>
      <c r="Q2212" t="s">
        <v>8280</v>
      </c>
      <c r="R2212">
        <f t="shared" si="172"/>
        <v>111</v>
      </c>
      <c r="S2212">
        <f t="shared" si="173"/>
        <v>61.902777777777779</v>
      </c>
      <c r="T2212" t="s">
        <v>8324</v>
      </c>
      <c r="U2212" t="s">
        <v>8329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8">
        <f t="shared" si="175"/>
        <v>41716.576678240737</v>
      </c>
      <c r="L2213">
        <f t="shared" si="174"/>
        <v>2014</v>
      </c>
      <c r="M2213" s="8">
        <f t="shared" si="176"/>
        <v>41739.082638888889</v>
      </c>
      <c r="N2213" t="b">
        <v>0</v>
      </c>
      <c r="O2213">
        <v>120</v>
      </c>
      <c r="P2213" t="b">
        <v>1</v>
      </c>
      <c r="Q2213" t="s">
        <v>8280</v>
      </c>
      <c r="R2213">
        <f t="shared" si="172"/>
        <v>196</v>
      </c>
      <c r="S2213">
        <f t="shared" si="173"/>
        <v>40.75</v>
      </c>
      <c r="T2213" t="s">
        <v>8324</v>
      </c>
      <c r="U2213" t="s">
        <v>8329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8">
        <f t="shared" si="175"/>
        <v>41548.539085648146</v>
      </c>
      <c r="L2214">
        <f t="shared" si="174"/>
        <v>2013</v>
      </c>
      <c r="M2214" s="8">
        <f t="shared" si="176"/>
        <v>41581.833333333328</v>
      </c>
      <c r="N2214" t="b">
        <v>0</v>
      </c>
      <c r="O2214">
        <v>123</v>
      </c>
      <c r="P2214" t="b">
        <v>1</v>
      </c>
      <c r="Q2214" t="s">
        <v>8280</v>
      </c>
      <c r="R2214">
        <f t="shared" si="172"/>
        <v>114</v>
      </c>
      <c r="S2214">
        <f t="shared" si="173"/>
        <v>55.796747967479675</v>
      </c>
      <c r="T2214" t="s">
        <v>8324</v>
      </c>
      <c r="U2214" t="s">
        <v>8329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8">
        <f t="shared" si="175"/>
        <v>42109.617812499993</v>
      </c>
      <c r="L2215">
        <f t="shared" si="174"/>
        <v>2015</v>
      </c>
      <c r="M2215" s="8">
        <f t="shared" si="176"/>
        <v>42139.617812499993</v>
      </c>
      <c r="N2215" t="b">
        <v>0</v>
      </c>
      <c r="O2215">
        <v>1</v>
      </c>
      <c r="P2215" t="b">
        <v>1</v>
      </c>
      <c r="Q2215" t="s">
        <v>8280</v>
      </c>
      <c r="R2215">
        <f t="shared" si="172"/>
        <v>200</v>
      </c>
      <c r="S2215">
        <f t="shared" si="173"/>
        <v>10</v>
      </c>
      <c r="T2215" t="s">
        <v>8324</v>
      </c>
      <c r="U2215" t="s">
        <v>8329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8">
        <f t="shared" si="175"/>
        <v>41646.58388888889</v>
      </c>
      <c r="L2216">
        <f t="shared" si="174"/>
        <v>2014</v>
      </c>
      <c r="M2216" s="8">
        <f t="shared" si="176"/>
        <v>41676.58388888889</v>
      </c>
      <c r="N2216" t="b">
        <v>0</v>
      </c>
      <c r="O2216">
        <v>24</v>
      </c>
      <c r="P2216" t="b">
        <v>1</v>
      </c>
      <c r="Q2216" t="s">
        <v>8280</v>
      </c>
      <c r="R2216">
        <f t="shared" si="172"/>
        <v>293</v>
      </c>
      <c r="S2216">
        <f t="shared" si="173"/>
        <v>73.125416666666666</v>
      </c>
      <c r="T2216" t="s">
        <v>8324</v>
      </c>
      <c r="U2216" t="s">
        <v>8329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8">
        <f t="shared" si="175"/>
        <v>40958.508935185186</v>
      </c>
      <c r="L2217">
        <f t="shared" si="174"/>
        <v>2012</v>
      </c>
      <c r="M2217" s="8">
        <f t="shared" si="176"/>
        <v>40981.082638888889</v>
      </c>
      <c r="N2217" t="b">
        <v>0</v>
      </c>
      <c r="O2217">
        <v>33</v>
      </c>
      <c r="P2217" t="b">
        <v>1</v>
      </c>
      <c r="Q2217" t="s">
        <v>8280</v>
      </c>
      <c r="R2217">
        <f t="shared" si="172"/>
        <v>156</v>
      </c>
      <c r="S2217">
        <f t="shared" si="173"/>
        <v>26.060606060606062</v>
      </c>
      <c r="T2217" t="s">
        <v>8324</v>
      </c>
      <c r="U2217" t="s">
        <v>8329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8">
        <f t="shared" si="175"/>
        <v>42194.543344907404</v>
      </c>
      <c r="L2218">
        <f t="shared" si="174"/>
        <v>2015</v>
      </c>
      <c r="M2218" s="8">
        <f t="shared" si="176"/>
        <v>42208.543344907404</v>
      </c>
      <c r="N2218" t="b">
        <v>0</v>
      </c>
      <c r="O2218">
        <v>14</v>
      </c>
      <c r="P2218" t="b">
        <v>1</v>
      </c>
      <c r="Q2218" t="s">
        <v>8280</v>
      </c>
      <c r="R2218">
        <f t="shared" si="172"/>
        <v>106</v>
      </c>
      <c r="S2218">
        <f t="shared" si="173"/>
        <v>22.642857142857142</v>
      </c>
      <c r="T2218" t="s">
        <v>8324</v>
      </c>
      <c r="U2218" t="s">
        <v>8329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8">
        <f t="shared" si="175"/>
        <v>42299.568437499998</v>
      </c>
      <c r="L2219">
        <f t="shared" si="174"/>
        <v>2015</v>
      </c>
      <c r="M2219" s="8">
        <f t="shared" si="176"/>
        <v>42310.124999999993</v>
      </c>
      <c r="N2219" t="b">
        <v>0</v>
      </c>
      <c r="O2219">
        <v>9</v>
      </c>
      <c r="P2219" t="b">
        <v>1</v>
      </c>
      <c r="Q2219" t="s">
        <v>8280</v>
      </c>
      <c r="R2219">
        <f t="shared" si="172"/>
        <v>101</v>
      </c>
      <c r="S2219">
        <f t="shared" si="173"/>
        <v>47.222222222222221</v>
      </c>
      <c r="T2219" t="s">
        <v>8324</v>
      </c>
      <c r="U2219" t="s">
        <v>8329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8">
        <f t="shared" si="175"/>
        <v>41127.603969907403</v>
      </c>
      <c r="L2220">
        <f t="shared" si="174"/>
        <v>2012</v>
      </c>
      <c r="M2220" s="8">
        <f t="shared" si="176"/>
        <v>41149.791666666664</v>
      </c>
      <c r="N2220" t="b">
        <v>0</v>
      </c>
      <c r="O2220">
        <v>76</v>
      </c>
      <c r="P2220" t="b">
        <v>1</v>
      </c>
      <c r="Q2220" t="s">
        <v>8280</v>
      </c>
      <c r="R2220">
        <f t="shared" si="172"/>
        <v>123</v>
      </c>
      <c r="S2220">
        <f t="shared" si="173"/>
        <v>32.324473684210524</v>
      </c>
      <c r="T2220" t="s">
        <v>8324</v>
      </c>
      <c r="U2220" t="s">
        <v>8329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8">
        <f t="shared" si="175"/>
        <v>42205.510555555556</v>
      </c>
      <c r="L2221">
        <f t="shared" si="174"/>
        <v>2015</v>
      </c>
      <c r="M2221" s="8">
        <f t="shared" si="176"/>
        <v>42235.510555555556</v>
      </c>
      <c r="N2221" t="b">
        <v>0</v>
      </c>
      <c r="O2221">
        <v>19</v>
      </c>
      <c r="P2221" t="b">
        <v>1</v>
      </c>
      <c r="Q2221" t="s">
        <v>8280</v>
      </c>
      <c r="R2221">
        <f t="shared" si="172"/>
        <v>102</v>
      </c>
      <c r="S2221">
        <f t="shared" si="173"/>
        <v>53.421052631578945</v>
      </c>
      <c r="T2221" t="s">
        <v>8324</v>
      </c>
      <c r="U2221" t="s">
        <v>8329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8">
        <f t="shared" si="175"/>
        <v>41451.852268518516</v>
      </c>
      <c r="L2222">
        <f t="shared" si="174"/>
        <v>2013</v>
      </c>
      <c r="M2222" s="8">
        <f t="shared" si="176"/>
        <v>41481.852268518516</v>
      </c>
      <c r="N2222" t="b">
        <v>0</v>
      </c>
      <c r="O2222">
        <v>69</v>
      </c>
      <c r="P2222" t="b">
        <v>1</v>
      </c>
      <c r="Q2222" t="s">
        <v>8280</v>
      </c>
      <c r="R2222">
        <f t="shared" si="172"/>
        <v>101</v>
      </c>
      <c r="S2222">
        <f t="shared" si="173"/>
        <v>51.304347826086953</v>
      </c>
      <c r="T2222" t="s">
        <v>8324</v>
      </c>
      <c r="U2222" t="s">
        <v>8329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8">
        <f t="shared" si="175"/>
        <v>42452.458437499998</v>
      </c>
      <c r="L2223">
        <f t="shared" si="174"/>
        <v>2016</v>
      </c>
      <c r="M2223" s="8">
        <f t="shared" si="176"/>
        <v>42482.791666666664</v>
      </c>
      <c r="N2223" t="b">
        <v>0</v>
      </c>
      <c r="O2223">
        <v>218</v>
      </c>
      <c r="P2223" t="b">
        <v>1</v>
      </c>
      <c r="Q2223" t="s">
        <v>8297</v>
      </c>
      <c r="R2223">
        <f t="shared" si="172"/>
        <v>108</v>
      </c>
      <c r="S2223">
        <f t="shared" si="173"/>
        <v>37.197247706422019</v>
      </c>
      <c r="T2223" t="s">
        <v>8332</v>
      </c>
      <c r="U2223" t="s">
        <v>8350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8">
        <f t="shared" si="175"/>
        <v>40906.579247685186</v>
      </c>
      <c r="L2224">
        <f t="shared" si="174"/>
        <v>2011</v>
      </c>
      <c r="M2224" s="8">
        <f t="shared" si="176"/>
        <v>40936.579247685186</v>
      </c>
      <c r="N2224" t="b">
        <v>0</v>
      </c>
      <c r="O2224">
        <v>30</v>
      </c>
      <c r="P2224" t="b">
        <v>1</v>
      </c>
      <c r="Q2224" t="s">
        <v>8297</v>
      </c>
      <c r="R2224">
        <f t="shared" si="172"/>
        <v>163</v>
      </c>
      <c r="S2224">
        <f t="shared" si="173"/>
        <v>27.1</v>
      </c>
      <c r="T2224" t="s">
        <v>8332</v>
      </c>
      <c r="U2224" t="s">
        <v>8350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8">
        <f t="shared" si="175"/>
        <v>42152.432500000003</v>
      </c>
      <c r="L2225">
        <f t="shared" si="174"/>
        <v>2015</v>
      </c>
      <c r="M2225" s="8">
        <f t="shared" si="176"/>
        <v>42182.432500000003</v>
      </c>
      <c r="N2225" t="b">
        <v>0</v>
      </c>
      <c r="O2225">
        <v>100</v>
      </c>
      <c r="P2225" t="b">
        <v>1</v>
      </c>
      <c r="Q2225" t="s">
        <v>8297</v>
      </c>
      <c r="R2225">
        <f t="shared" si="172"/>
        <v>106</v>
      </c>
      <c r="S2225">
        <f t="shared" si="173"/>
        <v>206.31</v>
      </c>
      <c r="T2225" t="s">
        <v>8332</v>
      </c>
      <c r="U2225" t="s">
        <v>8350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8">
        <f t="shared" si="175"/>
        <v>42644.459201388883</v>
      </c>
      <c r="L2226">
        <f t="shared" si="174"/>
        <v>2016</v>
      </c>
      <c r="M2226" s="8">
        <f t="shared" si="176"/>
        <v>42672.583333333336</v>
      </c>
      <c r="N2226" t="b">
        <v>0</v>
      </c>
      <c r="O2226">
        <v>296</v>
      </c>
      <c r="P2226" t="b">
        <v>1</v>
      </c>
      <c r="Q2226" t="s">
        <v>8297</v>
      </c>
      <c r="R2226">
        <f t="shared" si="172"/>
        <v>243</v>
      </c>
      <c r="S2226">
        <f t="shared" si="173"/>
        <v>82.145270270270274</v>
      </c>
      <c r="T2226" t="s">
        <v>8332</v>
      </c>
      <c r="U2226" t="s">
        <v>8350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8">
        <f t="shared" si="175"/>
        <v>41873.583506944444</v>
      </c>
      <c r="L2227">
        <f t="shared" si="174"/>
        <v>2014</v>
      </c>
      <c r="M2227" s="8">
        <f t="shared" si="176"/>
        <v>41903.583506944444</v>
      </c>
      <c r="N2227" t="b">
        <v>0</v>
      </c>
      <c r="O2227">
        <v>1204</v>
      </c>
      <c r="P2227" t="b">
        <v>1</v>
      </c>
      <c r="Q2227" t="s">
        <v>8297</v>
      </c>
      <c r="R2227">
        <f t="shared" si="172"/>
        <v>945</v>
      </c>
      <c r="S2227">
        <f t="shared" si="173"/>
        <v>164.79651993355483</v>
      </c>
      <c r="T2227" t="s">
        <v>8332</v>
      </c>
      <c r="U2227" t="s">
        <v>8350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8">
        <f t="shared" si="175"/>
        <v>42381.590532407405</v>
      </c>
      <c r="L2228">
        <f t="shared" si="174"/>
        <v>2016</v>
      </c>
      <c r="M2228" s="8">
        <f t="shared" si="176"/>
        <v>42411.999305555553</v>
      </c>
      <c r="N2228" t="b">
        <v>0</v>
      </c>
      <c r="O2228">
        <v>321</v>
      </c>
      <c r="P2228" t="b">
        <v>1</v>
      </c>
      <c r="Q2228" t="s">
        <v>8297</v>
      </c>
      <c r="R2228">
        <f t="shared" si="172"/>
        <v>108</v>
      </c>
      <c r="S2228">
        <f t="shared" si="173"/>
        <v>60.820280373831778</v>
      </c>
      <c r="T2228" t="s">
        <v>8332</v>
      </c>
      <c r="U2228" t="s">
        <v>8350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8">
        <f t="shared" si="175"/>
        <v>41561.599016203698</v>
      </c>
      <c r="L2229">
        <f t="shared" si="174"/>
        <v>2013</v>
      </c>
      <c r="M2229" s="8">
        <f t="shared" si="176"/>
        <v>41591.640682870369</v>
      </c>
      <c r="N2229" t="b">
        <v>0</v>
      </c>
      <c r="O2229">
        <v>301</v>
      </c>
      <c r="P2229" t="b">
        <v>1</v>
      </c>
      <c r="Q2229" t="s">
        <v>8297</v>
      </c>
      <c r="R2229">
        <f t="shared" si="172"/>
        <v>157</v>
      </c>
      <c r="S2229">
        <f t="shared" si="173"/>
        <v>67.970099667774093</v>
      </c>
      <c r="T2229" t="s">
        <v>8332</v>
      </c>
      <c r="U2229" t="s">
        <v>8350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8">
        <f t="shared" si="175"/>
        <v>42202.069861111107</v>
      </c>
      <c r="L2230">
        <f t="shared" si="174"/>
        <v>2015</v>
      </c>
      <c r="M2230" s="8">
        <f t="shared" si="176"/>
        <v>42232.069861111107</v>
      </c>
      <c r="N2230" t="b">
        <v>0</v>
      </c>
      <c r="O2230">
        <v>144</v>
      </c>
      <c r="P2230" t="b">
        <v>1</v>
      </c>
      <c r="Q2230" t="s">
        <v>8297</v>
      </c>
      <c r="R2230">
        <f t="shared" si="172"/>
        <v>1174</v>
      </c>
      <c r="S2230">
        <f t="shared" si="173"/>
        <v>81.561805555555551</v>
      </c>
      <c r="T2230" t="s">
        <v>8332</v>
      </c>
      <c r="U2230" t="s">
        <v>8350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8">
        <f t="shared" si="175"/>
        <v>41484.455914351849</v>
      </c>
      <c r="L2231">
        <f t="shared" si="174"/>
        <v>2013</v>
      </c>
      <c r="M2231" s="8">
        <f t="shared" si="176"/>
        <v>41519.958333333328</v>
      </c>
      <c r="N2231" t="b">
        <v>0</v>
      </c>
      <c r="O2231">
        <v>539</v>
      </c>
      <c r="P2231" t="b">
        <v>1</v>
      </c>
      <c r="Q2231" t="s">
        <v>8297</v>
      </c>
      <c r="R2231">
        <f t="shared" si="172"/>
        <v>171</v>
      </c>
      <c r="S2231">
        <f t="shared" si="173"/>
        <v>25.42547309833024</v>
      </c>
      <c r="T2231" t="s">
        <v>8332</v>
      </c>
      <c r="U2231" t="s">
        <v>8350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8">
        <f t="shared" si="175"/>
        <v>41724.672766203701</v>
      </c>
      <c r="L2232">
        <f t="shared" si="174"/>
        <v>2014</v>
      </c>
      <c r="M2232" s="8">
        <f t="shared" si="176"/>
        <v>41754.672766203701</v>
      </c>
      <c r="N2232" t="b">
        <v>0</v>
      </c>
      <c r="O2232">
        <v>498</v>
      </c>
      <c r="P2232" t="b">
        <v>1</v>
      </c>
      <c r="Q2232" t="s">
        <v>8297</v>
      </c>
      <c r="R2232">
        <f t="shared" si="172"/>
        <v>126</v>
      </c>
      <c r="S2232">
        <f t="shared" si="173"/>
        <v>21.497991967871485</v>
      </c>
      <c r="T2232" t="s">
        <v>8332</v>
      </c>
      <c r="U2232" t="s">
        <v>8350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8">
        <f t="shared" si="175"/>
        <v>41423.702557870369</v>
      </c>
      <c r="L2233">
        <f t="shared" si="174"/>
        <v>2013</v>
      </c>
      <c r="M2233" s="8">
        <f t="shared" si="176"/>
        <v>41450</v>
      </c>
      <c r="N2233" t="b">
        <v>0</v>
      </c>
      <c r="O2233">
        <v>1113</v>
      </c>
      <c r="P2233" t="b">
        <v>1</v>
      </c>
      <c r="Q2233" t="s">
        <v>8297</v>
      </c>
      <c r="R2233">
        <f t="shared" si="172"/>
        <v>1212</v>
      </c>
      <c r="S2233">
        <f t="shared" si="173"/>
        <v>27.226630727762803</v>
      </c>
      <c r="T2233" t="s">
        <v>8332</v>
      </c>
      <c r="U2233" t="s">
        <v>8350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8">
        <f t="shared" si="175"/>
        <v>41806.585740740738</v>
      </c>
      <c r="L2234">
        <f t="shared" si="174"/>
        <v>2014</v>
      </c>
      <c r="M2234" s="8">
        <f t="shared" si="176"/>
        <v>41838.916666666664</v>
      </c>
      <c r="N2234" t="b">
        <v>0</v>
      </c>
      <c r="O2234">
        <v>988</v>
      </c>
      <c r="P2234" t="b">
        <v>1</v>
      </c>
      <c r="Q2234" t="s">
        <v>8297</v>
      </c>
      <c r="R2234">
        <f t="shared" si="172"/>
        <v>496</v>
      </c>
      <c r="S2234">
        <f t="shared" si="173"/>
        <v>25.091093117408906</v>
      </c>
      <c r="T2234" t="s">
        <v>8332</v>
      </c>
      <c r="U2234" t="s">
        <v>8350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8">
        <f t="shared" si="175"/>
        <v>42331.170590277776</v>
      </c>
      <c r="L2235">
        <f t="shared" si="174"/>
        <v>2015</v>
      </c>
      <c r="M2235" s="8">
        <f t="shared" si="176"/>
        <v>42351.791666666664</v>
      </c>
      <c r="N2235" t="b">
        <v>0</v>
      </c>
      <c r="O2235">
        <v>391</v>
      </c>
      <c r="P2235" t="b">
        <v>1</v>
      </c>
      <c r="Q2235" t="s">
        <v>8297</v>
      </c>
      <c r="R2235">
        <f t="shared" si="172"/>
        <v>332</v>
      </c>
      <c r="S2235">
        <f t="shared" si="173"/>
        <v>21.230179028132991</v>
      </c>
      <c r="T2235" t="s">
        <v>8332</v>
      </c>
      <c r="U2235" t="s">
        <v>8350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8">
        <f t="shared" si="175"/>
        <v>42710.616284722222</v>
      </c>
      <c r="L2236">
        <f t="shared" si="174"/>
        <v>2016</v>
      </c>
      <c r="M2236" s="8">
        <f t="shared" si="176"/>
        <v>42740.616284722222</v>
      </c>
      <c r="N2236" t="b">
        <v>0</v>
      </c>
      <c r="O2236">
        <v>28</v>
      </c>
      <c r="P2236" t="b">
        <v>1</v>
      </c>
      <c r="Q2236" t="s">
        <v>8297</v>
      </c>
      <c r="R2236">
        <f t="shared" si="172"/>
        <v>1165</v>
      </c>
      <c r="S2236">
        <f t="shared" si="173"/>
        <v>41.607142857142854</v>
      </c>
      <c r="T2236" t="s">
        <v>8332</v>
      </c>
      <c r="U2236" t="s">
        <v>8350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8">
        <f t="shared" si="175"/>
        <v>42061.813784722217</v>
      </c>
      <c r="L2237">
        <f t="shared" si="174"/>
        <v>2015</v>
      </c>
      <c r="M2237" s="8">
        <f t="shared" si="176"/>
        <v>42091.772118055553</v>
      </c>
      <c r="N2237" t="b">
        <v>0</v>
      </c>
      <c r="O2237">
        <v>147</v>
      </c>
      <c r="P2237" t="b">
        <v>1</v>
      </c>
      <c r="Q2237" t="s">
        <v>8297</v>
      </c>
      <c r="R2237">
        <f t="shared" si="172"/>
        <v>153</v>
      </c>
      <c r="S2237">
        <f t="shared" si="173"/>
        <v>135.58503401360545</v>
      </c>
      <c r="T2237" t="s">
        <v>8332</v>
      </c>
      <c r="U2237" t="s">
        <v>8350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8">
        <f t="shared" si="175"/>
        <v>42371.408831018511</v>
      </c>
      <c r="L2238">
        <f t="shared" si="174"/>
        <v>2016</v>
      </c>
      <c r="M2238" s="8">
        <f t="shared" si="176"/>
        <v>42401.408831018511</v>
      </c>
      <c r="N2238" t="b">
        <v>0</v>
      </c>
      <c r="O2238">
        <v>680</v>
      </c>
      <c r="P2238" t="b">
        <v>1</v>
      </c>
      <c r="Q2238" t="s">
        <v>8297</v>
      </c>
      <c r="R2238">
        <f t="shared" si="172"/>
        <v>537</v>
      </c>
      <c r="S2238">
        <f t="shared" si="173"/>
        <v>22.116176470588236</v>
      </c>
      <c r="T2238" t="s">
        <v>8332</v>
      </c>
      <c r="U2238" t="s">
        <v>8350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8">
        <f t="shared" si="175"/>
        <v>41914.794942129629</v>
      </c>
      <c r="L2239">
        <f t="shared" si="174"/>
        <v>2014</v>
      </c>
      <c r="M2239" s="8">
        <f t="shared" si="176"/>
        <v>41955.124305555553</v>
      </c>
      <c r="N2239" t="b">
        <v>0</v>
      </c>
      <c r="O2239">
        <v>983</v>
      </c>
      <c r="P2239" t="b">
        <v>1</v>
      </c>
      <c r="Q2239" t="s">
        <v>8297</v>
      </c>
      <c r="R2239">
        <f t="shared" si="172"/>
        <v>353</v>
      </c>
      <c r="S2239">
        <f t="shared" si="173"/>
        <v>64.625635808748726</v>
      </c>
      <c r="T2239" t="s">
        <v>8332</v>
      </c>
      <c r="U2239" t="s">
        <v>8350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8">
        <f t="shared" si="175"/>
        <v>42774.41337962963</v>
      </c>
      <c r="L2240">
        <f t="shared" si="174"/>
        <v>2017</v>
      </c>
      <c r="M2240" s="8">
        <f t="shared" si="176"/>
        <v>42804.41337962963</v>
      </c>
      <c r="N2240" t="b">
        <v>0</v>
      </c>
      <c r="O2240">
        <v>79</v>
      </c>
      <c r="P2240" t="b">
        <v>1</v>
      </c>
      <c r="Q2240" t="s">
        <v>8297</v>
      </c>
      <c r="R2240">
        <f t="shared" si="172"/>
        <v>137</v>
      </c>
      <c r="S2240">
        <f t="shared" si="173"/>
        <v>69.569620253164558</v>
      </c>
      <c r="T2240" t="s">
        <v>8332</v>
      </c>
      <c r="U2240" t="s">
        <v>8350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8">
        <f t="shared" si="175"/>
        <v>41572.750162037039</v>
      </c>
      <c r="L2241">
        <f t="shared" si="174"/>
        <v>2013</v>
      </c>
      <c r="M2241" s="8">
        <f t="shared" si="176"/>
        <v>41608.959722222222</v>
      </c>
      <c r="N2241" t="b">
        <v>0</v>
      </c>
      <c r="O2241">
        <v>426</v>
      </c>
      <c r="P2241" t="b">
        <v>1</v>
      </c>
      <c r="Q2241" t="s">
        <v>8297</v>
      </c>
      <c r="R2241">
        <f t="shared" si="172"/>
        <v>128</v>
      </c>
      <c r="S2241">
        <f t="shared" si="173"/>
        <v>75.133028169014082</v>
      </c>
      <c r="T2241" t="s">
        <v>8332</v>
      </c>
      <c r="U2241" t="s">
        <v>8350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8">
        <f t="shared" si="175"/>
        <v>42452.617407407401</v>
      </c>
      <c r="L2242">
        <f t="shared" si="174"/>
        <v>2016</v>
      </c>
      <c r="M2242" s="8">
        <f t="shared" si="176"/>
        <v>42482.617407407401</v>
      </c>
      <c r="N2242" t="b">
        <v>0</v>
      </c>
      <c r="O2242">
        <v>96</v>
      </c>
      <c r="P2242" t="b">
        <v>1</v>
      </c>
      <c r="Q2242" t="s">
        <v>8297</v>
      </c>
      <c r="R2242">
        <f t="shared" ref="R2242:R2305" si="177">ROUND(E2242/D2242*100,0)</f>
        <v>271</v>
      </c>
      <c r="S2242">
        <f t="shared" ref="S2242:S2305" si="178">E2242/O2242</f>
        <v>140.97916666666666</v>
      </c>
      <c r="T2242" t="s">
        <v>8332</v>
      </c>
      <c r="U2242" t="s">
        <v>8350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8">
        <f t="shared" si="175"/>
        <v>42766.619212962956</v>
      </c>
      <c r="L2243">
        <f t="shared" ref="L2243:L2306" si="179">YEAR(K2243)</f>
        <v>2017</v>
      </c>
      <c r="M2243" s="8">
        <f t="shared" si="176"/>
        <v>42796.619212962956</v>
      </c>
      <c r="N2243" t="b">
        <v>0</v>
      </c>
      <c r="O2243">
        <v>163</v>
      </c>
      <c r="P2243" t="b">
        <v>1</v>
      </c>
      <c r="Q2243" t="s">
        <v>8297</v>
      </c>
      <c r="R2243">
        <f t="shared" si="177"/>
        <v>806</v>
      </c>
      <c r="S2243">
        <f t="shared" si="178"/>
        <v>49.472392638036808</v>
      </c>
      <c r="T2243" t="s">
        <v>8332</v>
      </c>
      <c r="U2243" t="s">
        <v>8350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8">
        <f t="shared" si="175"/>
        <v>41569.367280092592</v>
      </c>
      <c r="L2244">
        <f t="shared" si="179"/>
        <v>2013</v>
      </c>
      <c r="M2244" s="8">
        <f t="shared" si="176"/>
        <v>41604.918055555558</v>
      </c>
      <c r="N2244" t="b">
        <v>0</v>
      </c>
      <c r="O2244">
        <v>2525</v>
      </c>
      <c r="P2244" t="b">
        <v>1</v>
      </c>
      <c r="Q2244" t="s">
        <v>8297</v>
      </c>
      <c r="R2244">
        <f t="shared" si="177"/>
        <v>1360</v>
      </c>
      <c r="S2244">
        <f t="shared" si="178"/>
        <v>53.865251485148519</v>
      </c>
      <c r="T2244" t="s">
        <v>8332</v>
      </c>
      <c r="U2244" t="s">
        <v>8350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8">
        <f t="shared" si="175"/>
        <v>42800.542708333327</v>
      </c>
      <c r="L2245">
        <f t="shared" si="179"/>
        <v>2017</v>
      </c>
      <c r="M2245" s="8">
        <f t="shared" si="176"/>
        <v>42806.916666666664</v>
      </c>
      <c r="N2245" t="b">
        <v>0</v>
      </c>
      <c r="O2245">
        <v>2035</v>
      </c>
      <c r="P2245" t="b">
        <v>1</v>
      </c>
      <c r="Q2245" t="s">
        <v>8297</v>
      </c>
      <c r="R2245">
        <f t="shared" si="177"/>
        <v>930250</v>
      </c>
      <c r="S2245">
        <f t="shared" si="178"/>
        <v>4.5712530712530715</v>
      </c>
      <c r="T2245" t="s">
        <v>8332</v>
      </c>
      <c r="U2245" t="s">
        <v>8350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8">
        <f t="shared" si="175"/>
        <v>42647.610486111109</v>
      </c>
      <c r="L2246">
        <f t="shared" si="179"/>
        <v>2016</v>
      </c>
      <c r="M2246" s="8">
        <f t="shared" si="176"/>
        <v>42659.645833333336</v>
      </c>
      <c r="N2246" t="b">
        <v>0</v>
      </c>
      <c r="O2246">
        <v>290</v>
      </c>
      <c r="P2246" t="b">
        <v>1</v>
      </c>
      <c r="Q2246" t="s">
        <v>8297</v>
      </c>
      <c r="R2246">
        <f t="shared" si="177"/>
        <v>377</v>
      </c>
      <c r="S2246">
        <f t="shared" si="178"/>
        <v>65.00344827586207</v>
      </c>
      <c r="T2246" t="s">
        <v>8332</v>
      </c>
      <c r="U2246" t="s">
        <v>8350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8">
        <f t="shared" si="175"/>
        <v>41660.500196759254</v>
      </c>
      <c r="L2247">
        <f t="shared" si="179"/>
        <v>2014</v>
      </c>
      <c r="M2247" s="8">
        <f t="shared" si="176"/>
        <v>41691.541666666664</v>
      </c>
      <c r="N2247" t="b">
        <v>0</v>
      </c>
      <c r="O2247">
        <v>1980</v>
      </c>
      <c r="P2247" t="b">
        <v>1</v>
      </c>
      <c r="Q2247" t="s">
        <v>8297</v>
      </c>
      <c r="R2247">
        <f t="shared" si="177"/>
        <v>2647</v>
      </c>
      <c r="S2247">
        <f t="shared" si="178"/>
        <v>53.475252525252522</v>
      </c>
      <c r="T2247" t="s">
        <v>8332</v>
      </c>
      <c r="U2247" t="s">
        <v>8350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8">
        <f t="shared" si="175"/>
        <v>42221.583449074074</v>
      </c>
      <c r="L2248">
        <f t="shared" si="179"/>
        <v>2015</v>
      </c>
      <c r="M2248" s="8">
        <f t="shared" si="176"/>
        <v>42251.583449074074</v>
      </c>
      <c r="N2248" t="b">
        <v>0</v>
      </c>
      <c r="O2248">
        <v>57</v>
      </c>
      <c r="P2248" t="b">
        <v>1</v>
      </c>
      <c r="Q2248" t="s">
        <v>8297</v>
      </c>
      <c r="R2248">
        <f t="shared" si="177"/>
        <v>100</v>
      </c>
      <c r="S2248">
        <f t="shared" si="178"/>
        <v>43.912280701754383</v>
      </c>
      <c r="T2248" t="s">
        <v>8332</v>
      </c>
      <c r="U2248" t="s">
        <v>8350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8">
        <f t="shared" si="175"/>
        <v>42200.457928240743</v>
      </c>
      <c r="L2249">
        <f t="shared" si="179"/>
        <v>2015</v>
      </c>
      <c r="M2249" s="8">
        <f t="shared" si="176"/>
        <v>42214.457928240743</v>
      </c>
      <c r="N2249" t="b">
        <v>0</v>
      </c>
      <c r="O2249">
        <v>380</v>
      </c>
      <c r="P2249" t="b">
        <v>1</v>
      </c>
      <c r="Q2249" t="s">
        <v>8297</v>
      </c>
      <c r="R2249">
        <f t="shared" si="177"/>
        <v>104</v>
      </c>
      <c r="S2249">
        <f t="shared" si="178"/>
        <v>50.852631578947367</v>
      </c>
      <c r="T2249" t="s">
        <v>8332</v>
      </c>
      <c r="U2249" t="s">
        <v>8350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8">
        <f t="shared" si="175"/>
        <v>42688.667569444442</v>
      </c>
      <c r="L2250">
        <f t="shared" si="179"/>
        <v>2016</v>
      </c>
      <c r="M2250" s="8">
        <f t="shared" si="176"/>
        <v>42718.667569444442</v>
      </c>
      <c r="N2250" t="b">
        <v>0</v>
      </c>
      <c r="O2250">
        <v>128</v>
      </c>
      <c r="P2250" t="b">
        <v>1</v>
      </c>
      <c r="Q2250" t="s">
        <v>8297</v>
      </c>
      <c r="R2250">
        <f t="shared" si="177"/>
        <v>107</v>
      </c>
      <c r="S2250">
        <f t="shared" si="178"/>
        <v>58.6328125</v>
      </c>
      <c r="T2250" t="s">
        <v>8332</v>
      </c>
      <c r="U2250" t="s">
        <v>8350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8">
        <f t="shared" si="175"/>
        <v>41336.49496527778</v>
      </c>
      <c r="L2251">
        <f t="shared" si="179"/>
        <v>2013</v>
      </c>
      <c r="M2251" s="8">
        <f t="shared" si="176"/>
        <v>41366.453298611108</v>
      </c>
      <c r="N2251" t="b">
        <v>0</v>
      </c>
      <c r="O2251">
        <v>180</v>
      </c>
      <c r="P2251" t="b">
        <v>1</v>
      </c>
      <c r="Q2251" t="s">
        <v>8297</v>
      </c>
      <c r="R2251">
        <f t="shared" si="177"/>
        <v>169</v>
      </c>
      <c r="S2251">
        <f t="shared" si="178"/>
        <v>32.81666666666667</v>
      </c>
      <c r="T2251" t="s">
        <v>8332</v>
      </c>
      <c r="U2251" t="s">
        <v>8350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8">
        <f t="shared" ref="K2252:K2315" si="180">(J2252/86400)+25569+(-5/24)</f>
        <v>42676.7971412037</v>
      </c>
      <c r="L2252">
        <f t="shared" si="179"/>
        <v>2016</v>
      </c>
      <c r="M2252" s="8">
        <f t="shared" si="176"/>
        <v>42706.838807870365</v>
      </c>
      <c r="N2252" t="b">
        <v>0</v>
      </c>
      <c r="O2252">
        <v>571</v>
      </c>
      <c r="P2252" t="b">
        <v>1</v>
      </c>
      <c r="Q2252" t="s">
        <v>8297</v>
      </c>
      <c r="R2252">
        <f t="shared" si="177"/>
        <v>975</v>
      </c>
      <c r="S2252">
        <f t="shared" si="178"/>
        <v>426.93169877408059</v>
      </c>
      <c r="T2252" t="s">
        <v>8332</v>
      </c>
      <c r="U2252" t="s">
        <v>8350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8">
        <f t="shared" si="180"/>
        <v>41846.137465277774</v>
      </c>
      <c r="L2253">
        <f t="shared" si="179"/>
        <v>2014</v>
      </c>
      <c r="M2253" s="8">
        <f t="shared" ref="M2253:M2316" si="181">(I2253/86400)+25569+(-5/24)</f>
        <v>41867.137465277774</v>
      </c>
      <c r="N2253" t="b">
        <v>0</v>
      </c>
      <c r="O2253">
        <v>480</v>
      </c>
      <c r="P2253" t="b">
        <v>1</v>
      </c>
      <c r="Q2253" t="s">
        <v>8297</v>
      </c>
      <c r="R2253">
        <f t="shared" si="177"/>
        <v>134</v>
      </c>
      <c r="S2253">
        <f t="shared" si="178"/>
        <v>23.808729166666669</v>
      </c>
      <c r="T2253" t="s">
        <v>8332</v>
      </c>
      <c r="U2253" t="s">
        <v>8350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8">
        <f t="shared" si="180"/>
        <v>42573.119652777772</v>
      </c>
      <c r="L2254">
        <f t="shared" si="179"/>
        <v>2016</v>
      </c>
      <c r="M2254" s="8">
        <f t="shared" si="181"/>
        <v>42588.119652777772</v>
      </c>
      <c r="N2254" t="b">
        <v>0</v>
      </c>
      <c r="O2254">
        <v>249</v>
      </c>
      <c r="P2254" t="b">
        <v>1</v>
      </c>
      <c r="Q2254" t="s">
        <v>8297</v>
      </c>
      <c r="R2254">
        <f t="shared" si="177"/>
        <v>272</v>
      </c>
      <c r="S2254">
        <f t="shared" si="178"/>
        <v>98.413654618473899</v>
      </c>
      <c r="T2254" t="s">
        <v>8332</v>
      </c>
      <c r="U2254" t="s">
        <v>8350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8">
        <f t="shared" si="180"/>
        <v>42296.422997685186</v>
      </c>
      <c r="L2255">
        <f t="shared" si="179"/>
        <v>2015</v>
      </c>
      <c r="M2255" s="8">
        <f t="shared" si="181"/>
        <v>42326.46466435185</v>
      </c>
      <c r="N2255" t="b">
        <v>0</v>
      </c>
      <c r="O2255">
        <v>84</v>
      </c>
      <c r="P2255" t="b">
        <v>1</v>
      </c>
      <c r="Q2255" t="s">
        <v>8297</v>
      </c>
      <c r="R2255">
        <f t="shared" si="177"/>
        <v>113</v>
      </c>
      <c r="S2255">
        <f t="shared" si="178"/>
        <v>107.32142857142857</v>
      </c>
      <c r="T2255" t="s">
        <v>8332</v>
      </c>
      <c r="U2255" t="s">
        <v>8350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8">
        <f t="shared" si="180"/>
        <v>42752.439444444441</v>
      </c>
      <c r="L2256">
        <f t="shared" si="179"/>
        <v>2017</v>
      </c>
      <c r="M2256" s="8">
        <f t="shared" si="181"/>
        <v>42759.439444444441</v>
      </c>
      <c r="N2256" t="b">
        <v>0</v>
      </c>
      <c r="O2256">
        <v>197</v>
      </c>
      <c r="P2256" t="b">
        <v>1</v>
      </c>
      <c r="Q2256" t="s">
        <v>8297</v>
      </c>
      <c r="R2256">
        <f t="shared" si="177"/>
        <v>460</v>
      </c>
      <c r="S2256">
        <f t="shared" si="178"/>
        <v>11.67005076142132</v>
      </c>
      <c r="T2256" t="s">
        <v>8332</v>
      </c>
      <c r="U2256" t="s">
        <v>8350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8">
        <f t="shared" si="180"/>
        <v>42467.743645833332</v>
      </c>
      <c r="L2257">
        <f t="shared" si="179"/>
        <v>2016</v>
      </c>
      <c r="M2257" s="8">
        <f t="shared" si="181"/>
        <v>42497.743645833332</v>
      </c>
      <c r="N2257" t="b">
        <v>0</v>
      </c>
      <c r="O2257">
        <v>271</v>
      </c>
      <c r="P2257" t="b">
        <v>1</v>
      </c>
      <c r="Q2257" t="s">
        <v>8297</v>
      </c>
      <c r="R2257">
        <f t="shared" si="177"/>
        <v>287</v>
      </c>
      <c r="S2257">
        <f t="shared" si="178"/>
        <v>41.782287822878232</v>
      </c>
      <c r="T2257" t="s">
        <v>8332</v>
      </c>
      <c r="U2257" t="s">
        <v>8350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8">
        <f t="shared" si="180"/>
        <v>42682.243587962956</v>
      </c>
      <c r="L2258">
        <f t="shared" si="179"/>
        <v>2016</v>
      </c>
      <c r="M2258" s="8">
        <f t="shared" si="181"/>
        <v>42696.243587962956</v>
      </c>
      <c r="N2258" t="b">
        <v>0</v>
      </c>
      <c r="O2258">
        <v>50</v>
      </c>
      <c r="P2258" t="b">
        <v>1</v>
      </c>
      <c r="Q2258" t="s">
        <v>8297</v>
      </c>
      <c r="R2258">
        <f t="shared" si="177"/>
        <v>223</v>
      </c>
      <c r="S2258">
        <f t="shared" si="178"/>
        <v>21.38</v>
      </c>
      <c r="T2258" t="s">
        <v>8332</v>
      </c>
      <c r="U2258" t="s">
        <v>8350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8">
        <f t="shared" si="180"/>
        <v>42505.728344907409</v>
      </c>
      <c r="L2259">
        <f t="shared" si="179"/>
        <v>2016</v>
      </c>
      <c r="M2259" s="8">
        <f t="shared" si="181"/>
        <v>42540.749999999993</v>
      </c>
      <c r="N2259" t="b">
        <v>0</v>
      </c>
      <c r="O2259">
        <v>169</v>
      </c>
      <c r="P2259" t="b">
        <v>1</v>
      </c>
      <c r="Q2259" t="s">
        <v>8297</v>
      </c>
      <c r="R2259">
        <f t="shared" si="177"/>
        <v>636</v>
      </c>
      <c r="S2259">
        <f t="shared" si="178"/>
        <v>94.103550295857985</v>
      </c>
      <c r="T2259" t="s">
        <v>8332</v>
      </c>
      <c r="U2259" t="s">
        <v>8350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8">
        <f t="shared" si="180"/>
        <v>42136.542673611104</v>
      </c>
      <c r="L2260">
        <f t="shared" si="179"/>
        <v>2015</v>
      </c>
      <c r="M2260" s="8">
        <f t="shared" si="181"/>
        <v>42166.542673611104</v>
      </c>
      <c r="N2260" t="b">
        <v>0</v>
      </c>
      <c r="O2260">
        <v>205</v>
      </c>
      <c r="P2260" t="b">
        <v>1</v>
      </c>
      <c r="Q2260" t="s">
        <v>8297</v>
      </c>
      <c r="R2260">
        <f t="shared" si="177"/>
        <v>147</v>
      </c>
      <c r="S2260">
        <f t="shared" si="178"/>
        <v>15.721951219512196</v>
      </c>
      <c r="T2260" t="s">
        <v>8332</v>
      </c>
      <c r="U2260" t="s">
        <v>8350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8">
        <f t="shared" si="180"/>
        <v>42702.59648148148</v>
      </c>
      <c r="L2261">
        <f t="shared" si="179"/>
        <v>2016</v>
      </c>
      <c r="M2261" s="8">
        <f t="shared" si="181"/>
        <v>42712.59648148148</v>
      </c>
      <c r="N2261" t="b">
        <v>0</v>
      </c>
      <c r="O2261">
        <v>206</v>
      </c>
      <c r="P2261" t="b">
        <v>1</v>
      </c>
      <c r="Q2261" t="s">
        <v>8297</v>
      </c>
      <c r="R2261">
        <f t="shared" si="177"/>
        <v>1867</v>
      </c>
      <c r="S2261">
        <f t="shared" si="178"/>
        <v>90.635922330097088</v>
      </c>
      <c r="T2261" t="s">
        <v>8332</v>
      </c>
      <c r="U2261" t="s">
        <v>8350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8">
        <f t="shared" si="180"/>
        <v>41694.808449074073</v>
      </c>
      <c r="L2262">
        <f t="shared" si="179"/>
        <v>2014</v>
      </c>
      <c r="M2262" s="8">
        <f t="shared" si="181"/>
        <v>41724.766782407409</v>
      </c>
      <c r="N2262" t="b">
        <v>0</v>
      </c>
      <c r="O2262">
        <v>84</v>
      </c>
      <c r="P2262" t="b">
        <v>1</v>
      </c>
      <c r="Q2262" t="s">
        <v>8297</v>
      </c>
      <c r="R2262">
        <f t="shared" si="177"/>
        <v>327</v>
      </c>
      <c r="S2262">
        <f t="shared" si="178"/>
        <v>97.297619047619051</v>
      </c>
      <c r="T2262" t="s">
        <v>8332</v>
      </c>
      <c r="U2262" t="s">
        <v>8350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8">
        <f t="shared" si="180"/>
        <v>42759.516435185178</v>
      </c>
      <c r="L2263">
        <f t="shared" si="179"/>
        <v>2017</v>
      </c>
      <c r="M2263" s="8">
        <f t="shared" si="181"/>
        <v>42780.516435185178</v>
      </c>
      <c r="N2263" t="b">
        <v>0</v>
      </c>
      <c r="O2263">
        <v>210</v>
      </c>
      <c r="P2263" t="b">
        <v>1</v>
      </c>
      <c r="Q2263" t="s">
        <v>8297</v>
      </c>
      <c r="R2263">
        <f t="shared" si="177"/>
        <v>780</v>
      </c>
      <c r="S2263">
        <f t="shared" si="178"/>
        <v>37.11904761904762</v>
      </c>
      <c r="T2263" t="s">
        <v>8332</v>
      </c>
      <c r="U2263" t="s">
        <v>8350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8">
        <f t="shared" si="180"/>
        <v>41926.376828703702</v>
      </c>
      <c r="L2264">
        <f t="shared" si="179"/>
        <v>2014</v>
      </c>
      <c r="M2264" s="8">
        <f t="shared" si="181"/>
        <v>41960.791666666664</v>
      </c>
      <c r="N2264" t="b">
        <v>0</v>
      </c>
      <c r="O2264">
        <v>181</v>
      </c>
      <c r="P2264" t="b">
        <v>1</v>
      </c>
      <c r="Q2264" t="s">
        <v>8297</v>
      </c>
      <c r="R2264">
        <f t="shared" si="177"/>
        <v>154</v>
      </c>
      <c r="S2264">
        <f t="shared" si="178"/>
        <v>28.104972375690608</v>
      </c>
      <c r="T2264" t="s">
        <v>8332</v>
      </c>
      <c r="U2264" t="s">
        <v>8350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8">
        <f t="shared" si="180"/>
        <v>42014.623993055553</v>
      </c>
      <c r="L2265">
        <f t="shared" si="179"/>
        <v>2015</v>
      </c>
      <c r="M2265" s="8">
        <f t="shared" si="181"/>
        <v>42035.623993055553</v>
      </c>
      <c r="N2265" t="b">
        <v>0</v>
      </c>
      <c r="O2265">
        <v>60</v>
      </c>
      <c r="P2265" t="b">
        <v>1</v>
      </c>
      <c r="Q2265" t="s">
        <v>8297</v>
      </c>
      <c r="R2265">
        <f t="shared" si="177"/>
        <v>116</v>
      </c>
      <c r="S2265">
        <f t="shared" si="178"/>
        <v>144.43333333333334</v>
      </c>
      <c r="T2265" t="s">
        <v>8332</v>
      </c>
      <c r="U2265" t="s">
        <v>8350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8">
        <f t="shared" si="180"/>
        <v>42496.374004629623</v>
      </c>
      <c r="L2266">
        <f t="shared" si="179"/>
        <v>2016</v>
      </c>
      <c r="M2266" s="8">
        <f t="shared" si="181"/>
        <v>42512.916666666664</v>
      </c>
      <c r="N2266" t="b">
        <v>0</v>
      </c>
      <c r="O2266">
        <v>445</v>
      </c>
      <c r="P2266" t="b">
        <v>1</v>
      </c>
      <c r="Q2266" t="s">
        <v>8297</v>
      </c>
      <c r="R2266">
        <f t="shared" si="177"/>
        <v>180</v>
      </c>
      <c r="S2266">
        <f t="shared" si="178"/>
        <v>24.274157303370785</v>
      </c>
      <c r="T2266" t="s">
        <v>8332</v>
      </c>
      <c r="U2266" t="s">
        <v>8350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8">
        <f t="shared" si="180"/>
        <v>42689.644756944443</v>
      </c>
      <c r="L2267">
        <f t="shared" si="179"/>
        <v>2016</v>
      </c>
      <c r="M2267" s="8">
        <f t="shared" si="181"/>
        <v>42696.644756944443</v>
      </c>
      <c r="N2267" t="b">
        <v>0</v>
      </c>
      <c r="O2267">
        <v>17</v>
      </c>
      <c r="P2267" t="b">
        <v>1</v>
      </c>
      <c r="Q2267" t="s">
        <v>8297</v>
      </c>
      <c r="R2267">
        <f t="shared" si="177"/>
        <v>299</v>
      </c>
      <c r="S2267">
        <f t="shared" si="178"/>
        <v>35.117647058823529</v>
      </c>
      <c r="T2267" t="s">
        <v>8332</v>
      </c>
      <c r="U2267" t="s">
        <v>8350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8">
        <f t="shared" si="180"/>
        <v>42469.666574074072</v>
      </c>
      <c r="L2268">
        <f t="shared" si="179"/>
        <v>2016</v>
      </c>
      <c r="M2268" s="8">
        <f t="shared" si="181"/>
        <v>42486.874999999993</v>
      </c>
      <c r="N2268" t="b">
        <v>0</v>
      </c>
      <c r="O2268">
        <v>194</v>
      </c>
      <c r="P2268" t="b">
        <v>1</v>
      </c>
      <c r="Q2268" t="s">
        <v>8297</v>
      </c>
      <c r="R2268">
        <f t="shared" si="177"/>
        <v>320</v>
      </c>
      <c r="S2268">
        <f t="shared" si="178"/>
        <v>24.762886597938145</v>
      </c>
      <c r="T2268" t="s">
        <v>8332</v>
      </c>
      <c r="U2268" t="s">
        <v>8350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8">
        <f t="shared" si="180"/>
        <v>41968.621493055551</v>
      </c>
      <c r="L2269">
        <f t="shared" si="179"/>
        <v>2014</v>
      </c>
      <c r="M2269" s="8">
        <f t="shared" si="181"/>
        <v>41993.833333333336</v>
      </c>
      <c r="N2269" t="b">
        <v>0</v>
      </c>
      <c r="O2269">
        <v>404</v>
      </c>
      <c r="P2269" t="b">
        <v>1</v>
      </c>
      <c r="Q2269" t="s">
        <v>8297</v>
      </c>
      <c r="R2269">
        <f t="shared" si="177"/>
        <v>381</v>
      </c>
      <c r="S2269">
        <f t="shared" si="178"/>
        <v>188.37871287128712</v>
      </c>
      <c r="T2269" t="s">
        <v>8332</v>
      </c>
      <c r="U2269" t="s">
        <v>8350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8">
        <f t="shared" si="180"/>
        <v>42775.874016203707</v>
      </c>
      <c r="L2270">
        <f t="shared" si="179"/>
        <v>2017</v>
      </c>
      <c r="M2270" s="8">
        <f t="shared" si="181"/>
        <v>42805.874016203707</v>
      </c>
      <c r="N2270" t="b">
        <v>0</v>
      </c>
      <c r="O2270">
        <v>194</v>
      </c>
      <c r="P2270" t="b">
        <v>1</v>
      </c>
      <c r="Q2270" t="s">
        <v>8297</v>
      </c>
      <c r="R2270">
        <f t="shared" si="177"/>
        <v>103</v>
      </c>
      <c r="S2270">
        <f t="shared" si="178"/>
        <v>148.08247422680412</v>
      </c>
      <c r="T2270" t="s">
        <v>8332</v>
      </c>
      <c r="U2270" t="s">
        <v>8350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8">
        <f t="shared" si="180"/>
        <v>42776.496099537035</v>
      </c>
      <c r="L2271">
        <f t="shared" si="179"/>
        <v>2017</v>
      </c>
      <c r="M2271" s="8">
        <f t="shared" si="181"/>
        <v>42800.999999999993</v>
      </c>
      <c r="N2271" t="b">
        <v>0</v>
      </c>
      <c r="O2271">
        <v>902</v>
      </c>
      <c r="P2271" t="b">
        <v>1</v>
      </c>
      <c r="Q2271" t="s">
        <v>8297</v>
      </c>
      <c r="R2271">
        <f t="shared" si="177"/>
        <v>1802</v>
      </c>
      <c r="S2271">
        <f t="shared" si="178"/>
        <v>49.934589800443462</v>
      </c>
      <c r="T2271" t="s">
        <v>8332</v>
      </c>
      <c r="U2271" t="s">
        <v>8350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8">
        <f t="shared" si="180"/>
        <v>42725.661030092589</v>
      </c>
      <c r="L2272">
        <f t="shared" si="179"/>
        <v>2016</v>
      </c>
      <c r="M2272" s="8">
        <f t="shared" si="181"/>
        <v>42745.707638888889</v>
      </c>
      <c r="N2272" t="b">
        <v>0</v>
      </c>
      <c r="O2272">
        <v>1670</v>
      </c>
      <c r="P2272" t="b">
        <v>1</v>
      </c>
      <c r="Q2272" t="s">
        <v>8297</v>
      </c>
      <c r="R2272">
        <f t="shared" si="177"/>
        <v>720</v>
      </c>
      <c r="S2272">
        <f t="shared" si="178"/>
        <v>107.82155688622754</v>
      </c>
      <c r="T2272" t="s">
        <v>8332</v>
      </c>
      <c r="U2272" t="s">
        <v>8350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8">
        <f t="shared" si="180"/>
        <v>42683.791712962957</v>
      </c>
      <c r="L2273">
        <f t="shared" si="179"/>
        <v>2016</v>
      </c>
      <c r="M2273" s="8">
        <f t="shared" si="181"/>
        <v>42713.791712962957</v>
      </c>
      <c r="N2273" t="b">
        <v>0</v>
      </c>
      <c r="O2273">
        <v>1328</v>
      </c>
      <c r="P2273" t="b">
        <v>1</v>
      </c>
      <c r="Q2273" t="s">
        <v>8297</v>
      </c>
      <c r="R2273">
        <f t="shared" si="177"/>
        <v>283</v>
      </c>
      <c r="S2273">
        <f t="shared" si="178"/>
        <v>42.63403614457831</v>
      </c>
      <c r="T2273" t="s">
        <v>8332</v>
      </c>
      <c r="U2273" t="s">
        <v>8350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8">
        <f t="shared" si="180"/>
        <v>42315.491157407407</v>
      </c>
      <c r="L2274">
        <f t="shared" si="179"/>
        <v>2015</v>
      </c>
      <c r="M2274" s="8">
        <f t="shared" si="181"/>
        <v>42345.491157407407</v>
      </c>
      <c r="N2274" t="b">
        <v>0</v>
      </c>
      <c r="O2274">
        <v>944</v>
      </c>
      <c r="P2274" t="b">
        <v>1</v>
      </c>
      <c r="Q2274" t="s">
        <v>8297</v>
      </c>
      <c r="R2274">
        <f t="shared" si="177"/>
        <v>1357</v>
      </c>
      <c r="S2274">
        <f t="shared" si="178"/>
        <v>14.370762711864407</v>
      </c>
      <c r="T2274" t="s">
        <v>8332</v>
      </c>
      <c r="U2274" t="s">
        <v>8350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8">
        <f t="shared" si="180"/>
        <v>42781.340763888882</v>
      </c>
      <c r="L2275">
        <f t="shared" si="179"/>
        <v>2017</v>
      </c>
      <c r="M2275" s="8">
        <f t="shared" si="181"/>
        <v>42806.299097222225</v>
      </c>
      <c r="N2275" t="b">
        <v>0</v>
      </c>
      <c r="O2275">
        <v>147</v>
      </c>
      <c r="P2275" t="b">
        <v>1</v>
      </c>
      <c r="Q2275" t="s">
        <v>8297</v>
      </c>
      <c r="R2275">
        <f t="shared" si="177"/>
        <v>220</v>
      </c>
      <c r="S2275">
        <f t="shared" si="178"/>
        <v>37.476190476190474</v>
      </c>
      <c r="T2275" t="s">
        <v>8332</v>
      </c>
      <c r="U2275" t="s">
        <v>8350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8">
        <f t="shared" si="180"/>
        <v>41663.292326388888</v>
      </c>
      <c r="L2276">
        <f t="shared" si="179"/>
        <v>2014</v>
      </c>
      <c r="M2276" s="8">
        <f t="shared" si="181"/>
        <v>41693.292326388888</v>
      </c>
      <c r="N2276" t="b">
        <v>0</v>
      </c>
      <c r="O2276">
        <v>99</v>
      </c>
      <c r="P2276" t="b">
        <v>1</v>
      </c>
      <c r="Q2276" t="s">
        <v>8297</v>
      </c>
      <c r="R2276">
        <f t="shared" si="177"/>
        <v>120</v>
      </c>
      <c r="S2276">
        <f t="shared" si="178"/>
        <v>30.202020202020201</v>
      </c>
      <c r="T2276" t="s">
        <v>8332</v>
      </c>
      <c r="U2276" t="s">
        <v>8350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8">
        <f t="shared" si="180"/>
        <v>41965.408321759256</v>
      </c>
      <c r="L2277">
        <f t="shared" si="179"/>
        <v>2014</v>
      </c>
      <c r="M2277" s="8">
        <f t="shared" si="181"/>
        <v>41995.408321759256</v>
      </c>
      <c r="N2277" t="b">
        <v>0</v>
      </c>
      <c r="O2277">
        <v>79</v>
      </c>
      <c r="P2277" t="b">
        <v>1</v>
      </c>
      <c r="Q2277" t="s">
        <v>8297</v>
      </c>
      <c r="R2277">
        <f t="shared" si="177"/>
        <v>408</v>
      </c>
      <c r="S2277">
        <f t="shared" si="178"/>
        <v>33.550632911392405</v>
      </c>
      <c r="T2277" t="s">
        <v>8332</v>
      </c>
      <c r="U2277" t="s">
        <v>8350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8">
        <f t="shared" si="180"/>
        <v>41614.443159722221</v>
      </c>
      <c r="L2278">
        <f t="shared" si="179"/>
        <v>2013</v>
      </c>
      <c r="M2278" s="8">
        <f t="shared" si="181"/>
        <v>41644.443159722221</v>
      </c>
      <c r="N2278" t="b">
        <v>0</v>
      </c>
      <c r="O2278">
        <v>75</v>
      </c>
      <c r="P2278" t="b">
        <v>1</v>
      </c>
      <c r="Q2278" t="s">
        <v>8297</v>
      </c>
      <c r="R2278">
        <f t="shared" si="177"/>
        <v>106</v>
      </c>
      <c r="S2278">
        <f t="shared" si="178"/>
        <v>64.74666666666667</v>
      </c>
      <c r="T2278" t="s">
        <v>8332</v>
      </c>
      <c r="U2278" t="s">
        <v>8350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8">
        <f t="shared" si="180"/>
        <v>40936.470173611109</v>
      </c>
      <c r="L2279">
        <f t="shared" si="179"/>
        <v>2012</v>
      </c>
      <c r="M2279" s="8">
        <f t="shared" si="181"/>
        <v>40966.470173611109</v>
      </c>
      <c r="N2279" t="b">
        <v>0</v>
      </c>
      <c r="O2279">
        <v>207</v>
      </c>
      <c r="P2279" t="b">
        <v>1</v>
      </c>
      <c r="Q2279" t="s">
        <v>8297</v>
      </c>
      <c r="R2279">
        <f t="shared" si="177"/>
        <v>141</v>
      </c>
      <c r="S2279">
        <f t="shared" si="178"/>
        <v>57.932367149758456</v>
      </c>
      <c r="T2279" t="s">
        <v>8332</v>
      </c>
      <c r="U2279" t="s">
        <v>8350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8">
        <f t="shared" si="180"/>
        <v>42338.500775462962</v>
      </c>
      <c r="L2280">
        <f t="shared" si="179"/>
        <v>2015</v>
      </c>
      <c r="M2280" s="8">
        <f t="shared" si="181"/>
        <v>42372.749305555553</v>
      </c>
      <c r="N2280" t="b">
        <v>0</v>
      </c>
      <c r="O2280">
        <v>102</v>
      </c>
      <c r="P2280" t="b">
        <v>1</v>
      </c>
      <c r="Q2280" t="s">
        <v>8297</v>
      </c>
      <c r="R2280">
        <f t="shared" si="177"/>
        <v>271</v>
      </c>
      <c r="S2280">
        <f t="shared" si="178"/>
        <v>53.078431372549019</v>
      </c>
      <c r="T2280" t="s">
        <v>8332</v>
      </c>
      <c r="U2280" t="s">
        <v>8350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8">
        <f t="shared" si="180"/>
        <v>42020.598368055558</v>
      </c>
      <c r="L2281">
        <f t="shared" si="179"/>
        <v>2015</v>
      </c>
      <c r="M2281" s="8">
        <f t="shared" si="181"/>
        <v>42038.958333333336</v>
      </c>
      <c r="N2281" t="b">
        <v>0</v>
      </c>
      <c r="O2281">
        <v>32</v>
      </c>
      <c r="P2281" t="b">
        <v>1</v>
      </c>
      <c r="Q2281" t="s">
        <v>8297</v>
      </c>
      <c r="R2281">
        <f t="shared" si="177"/>
        <v>154</v>
      </c>
      <c r="S2281">
        <f t="shared" si="178"/>
        <v>48.0625</v>
      </c>
      <c r="T2281" t="s">
        <v>8332</v>
      </c>
      <c r="U2281" t="s">
        <v>8350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8">
        <f t="shared" si="180"/>
        <v>42234.416562499995</v>
      </c>
      <c r="L2282">
        <f t="shared" si="179"/>
        <v>2015</v>
      </c>
      <c r="M2282" s="8">
        <f t="shared" si="181"/>
        <v>42264.416562499995</v>
      </c>
      <c r="N2282" t="b">
        <v>0</v>
      </c>
      <c r="O2282">
        <v>480</v>
      </c>
      <c r="P2282" t="b">
        <v>1</v>
      </c>
      <c r="Q2282" t="s">
        <v>8297</v>
      </c>
      <c r="R2282">
        <f t="shared" si="177"/>
        <v>404</v>
      </c>
      <c r="S2282">
        <f t="shared" si="178"/>
        <v>82.396874999999994</v>
      </c>
      <c r="T2282" t="s">
        <v>8332</v>
      </c>
      <c r="U2282" t="s">
        <v>8350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8">
        <f t="shared" si="180"/>
        <v>40687.077511574069</v>
      </c>
      <c r="L2283">
        <f t="shared" si="179"/>
        <v>2011</v>
      </c>
      <c r="M2283" s="8">
        <f t="shared" si="181"/>
        <v>40749.076388888883</v>
      </c>
      <c r="N2283" t="b">
        <v>0</v>
      </c>
      <c r="O2283">
        <v>11</v>
      </c>
      <c r="P2283" t="b">
        <v>1</v>
      </c>
      <c r="Q2283" t="s">
        <v>8276</v>
      </c>
      <c r="R2283">
        <f t="shared" si="177"/>
        <v>185</v>
      </c>
      <c r="S2283">
        <f t="shared" si="178"/>
        <v>50.454545454545453</v>
      </c>
      <c r="T2283" t="s">
        <v>8324</v>
      </c>
      <c r="U2283" t="s">
        <v>8325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8">
        <f t="shared" si="180"/>
        <v>42322.966273148144</v>
      </c>
      <c r="L2284">
        <f t="shared" si="179"/>
        <v>2015</v>
      </c>
      <c r="M2284" s="8">
        <f t="shared" si="181"/>
        <v>42382.966273148144</v>
      </c>
      <c r="N2284" t="b">
        <v>0</v>
      </c>
      <c r="O2284">
        <v>12</v>
      </c>
      <c r="P2284" t="b">
        <v>1</v>
      </c>
      <c r="Q2284" t="s">
        <v>8276</v>
      </c>
      <c r="R2284">
        <f t="shared" si="177"/>
        <v>185</v>
      </c>
      <c r="S2284">
        <f t="shared" si="178"/>
        <v>115.83333333333333</v>
      </c>
      <c r="T2284" t="s">
        <v>8324</v>
      </c>
      <c r="U2284" t="s">
        <v>8325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8">
        <f t="shared" si="180"/>
        <v>40977.916712962957</v>
      </c>
      <c r="L2285">
        <f t="shared" si="179"/>
        <v>2012</v>
      </c>
      <c r="M2285" s="8">
        <f t="shared" si="181"/>
        <v>41037.875046296293</v>
      </c>
      <c r="N2285" t="b">
        <v>0</v>
      </c>
      <c r="O2285">
        <v>48</v>
      </c>
      <c r="P2285" t="b">
        <v>1</v>
      </c>
      <c r="Q2285" t="s">
        <v>8276</v>
      </c>
      <c r="R2285">
        <f t="shared" si="177"/>
        <v>101</v>
      </c>
      <c r="S2285">
        <f t="shared" si="178"/>
        <v>63.03458333333333</v>
      </c>
      <c r="T2285" t="s">
        <v>8324</v>
      </c>
      <c r="U2285" t="s">
        <v>8325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8">
        <f t="shared" si="180"/>
        <v>40585.588483796295</v>
      </c>
      <c r="L2286">
        <f t="shared" si="179"/>
        <v>2011</v>
      </c>
      <c r="M2286" s="8">
        <f t="shared" si="181"/>
        <v>40613.958333333328</v>
      </c>
      <c r="N2286" t="b">
        <v>0</v>
      </c>
      <c r="O2286">
        <v>59</v>
      </c>
      <c r="P2286" t="b">
        <v>1</v>
      </c>
      <c r="Q2286" t="s">
        <v>8276</v>
      </c>
      <c r="R2286">
        <f t="shared" si="177"/>
        <v>106</v>
      </c>
      <c r="S2286">
        <f t="shared" si="178"/>
        <v>108.02152542372882</v>
      </c>
      <c r="T2286" t="s">
        <v>8324</v>
      </c>
      <c r="U2286" t="s">
        <v>8325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8">
        <f t="shared" si="180"/>
        <v>41058.977349537039</v>
      </c>
      <c r="L2287">
        <f t="shared" si="179"/>
        <v>2012</v>
      </c>
      <c r="M2287" s="8">
        <f t="shared" si="181"/>
        <v>41088.977349537039</v>
      </c>
      <c r="N2287" t="b">
        <v>0</v>
      </c>
      <c r="O2287">
        <v>79</v>
      </c>
      <c r="P2287" t="b">
        <v>1</v>
      </c>
      <c r="Q2287" t="s">
        <v>8276</v>
      </c>
      <c r="R2287">
        <f t="shared" si="177"/>
        <v>121</v>
      </c>
      <c r="S2287">
        <f t="shared" si="178"/>
        <v>46.088607594936711</v>
      </c>
      <c r="T2287" t="s">
        <v>8324</v>
      </c>
      <c r="U2287" t="s">
        <v>8325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8">
        <f t="shared" si="180"/>
        <v>41494.755254629628</v>
      </c>
      <c r="L2288">
        <f t="shared" si="179"/>
        <v>2013</v>
      </c>
      <c r="M2288" s="8">
        <f t="shared" si="181"/>
        <v>41522.957638888889</v>
      </c>
      <c r="N2288" t="b">
        <v>0</v>
      </c>
      <c r="O2288">
        <v>14</v>
      </c>
      <c r="P2288" t="b">
        <v>1</v>
      </c>
      <c r="Q2288" t="s">
        <v>8276</v>
      </c>
      <c r="R2288">
        <f t="shared" si="177"/>
        <v>100</v>
      </c>
      <c r="S2288">
        <f t="shared" si="178"/>
        <v>107.21428571428571</v>
      </c>
      <c r="T2288" t="s">
        <v>8324</v>
      </c>
      <c r="U2288" t="s">
        <v>8325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8">
        <f t="shared" si="180"/>
        <v>41792.459027777775</v>
      </c>
      <c r="L2289">
        <f t="shared" si="179"/>
        <v>2014</v>
      </c>
      <c r="M2289" s="8">
        <f t="shared" si="181"/>
        <v>41813.459027777775</v>
      </c>
      <c r="N2289" t="b">
        <v>0</v>
      </c>
      <c r="O2289">
        <v>106</v>
      </c>
      <c r="P2289" t="b">
        <v>1</v>
      </c>
      <c r="Q2289" t="s">
        <v>8276</v>
      </c>
      <c r="R2289">
        <f t="shared" si="177"/>
        <v>120</v>
      </c>
      <c r="S2289">
        <f t="shared" si="178"/>
        <v>50.9338679245283</v>
      </c>
      <c r="T2289" t="s">
        <v>8324</v>
      </c>
      <c r="U2289" t="s">
        <v>8325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8">
        <f t="shared" si="180"/>
        <v>41067.619085648148</v>
      </c>
      <c r="L2290">
        <f t="shared" si="179"/>
        <v>2012</v>
      </c>
      <c r="M2290" s="8">
        <f t="shared" si="181"/>
        <v>41086.541666666664</v>
      </c>
      <c r="N2290" t="b">
        <v>0</v>
      </c>
      <c r="O2290">
        <v>25</v>
      </c>
      <c r="P2290" t="b">
        <v>1</v>
      </c>
      <c r="Q2290" t="s">
        <v>8276</v>
      </c>
      <c r="R2290">
        <f t="shared" si="177"/>
        <v>100</v>
      </c>
      <c r="S2290">
        <f t="shared" si="178"/>
        <v>40.04</v>
      </c>
      <c r="T2290" t="s">
        <v>8324</v>
      </c>
      <c r="U2290" t="s">
        <v>8325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8">
        <f t="shared" si="180"/>
        <v>41571.790046296293</v>
      </c>
      <c r="L2291">
        <f t="shared" si="179"/>
        <v>2013</v>
      </c>
      <c r="M2291" s="8">
        <f t="shared" si="181"/>
        <v>41614.765277777777</v>
      </c>
      <c r="N2291" t="b">
        <v>0</v>
      </c>
      <c r="O2291">
        <v>25</v>
      </c>
      <c r="P2291" t="b">
        <v>1</v>
      </c>
      <c r="Q2291" t="s">
        <v>8276</v>
      </c>
      <c r="R2291">
        <f t="shared" si="177"/>
        <v>107</v>
      </c>
      <c r="S2291">
        <f t="shared" si="178"/>
        <v>64.44</v>
      </c>
      <c r="T2291" t="s">
        <v>8324</v>
      </c>
      <c r="U2291" t="s">
        <v>8325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8">
        <f t="shared" si="180"/>
        <v>40070.045486111107</v>
      </c>
      <c r="L2292">
        <f t="shared" si="179"/>
        <v>2009</v>
      </c>
      <c r="M2292" s="8">
        <f t="shared" si="181"/>
        <v>40148.5</v>
      </c>
      <c r="N2292" t="b">
        <v>0</v>
      </c>
      <c r="O2292">
        <v>29</v>
      </c>
      <c r="P2292" t="b">
        <v>1</v>
      </c>
      <c r="Q2292" t="s">
        <v>8276</v>
      </c>
      <c r="R2292">
        <f t="shared" si="177"/>
        <v>104</v>
      </c>
      <c r="S2292">
        <f t="shared" si="178"/>
        <v>53.827586206896555</v>
      </c>
      <c r="T2292" t="s">
        <v>8324</v>
      </c>
      <c r="U2292" t="s">
        <v>8325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8">
        <f t="shared" si="180"/>
        <v>40987.768726851849</v>
      </c>
      <c r="L2293">
        <f t="shared" si="179"/>
        <v>2012</v>
      </c>
      <c r="M2293" s="8">
        <f t="shared" si="181"/>
        <v>41021.958333333328</v>
      </c>
      <c r="N2293" t="b">
        <v>0</v>
      </c>
      <c r="O2293">
        <v>43</v>
      </c>
      <c r="P2293" t="b">
        <v>1</v>
      </c>
      <c r="Q2293" t="s">
        <v>8276</v>
      </c>
      <c r="R2293">
        <f t="shared" si="177"/>
        <v>173</v>
      </c>
      <c r="S2293">
        <f t="shared" si="178"/>
        <v>100.46511627906976</v>
      </c>
      <c r="T2293" t="s">
        <v>8324</v>
      </c>
      <c r="U2293" t="s">
        <v>8325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8">
        <f t="shared" si="180"/>
        <v>40987.489305555551</v>
      </c>
      <c r="L2294">
        <f t="shared" si="179"/>
        <v>2012</v>
      </c>
      <c r="M2294" s="8">
        <f t="shared" si="181"/>
        <v>41017.489305555551</v>
      </c>
      <c r="N2294" t="b">
        <v>0</v>
      </c>
      <c r="O2294">
        <v>46</v>
      </c>
      <c r="P2294" t="b">
        <v>1</v>
      </c>
      <c r="Q2294" t="s">
        <v>8276</v>
      </c>
      <c r="R2294">
        <f t="shared" si="177"/>
        <v>107</v>
      </c>
      <c r="S2294">
        <f t="shared" si="178"/>
        <v>46.630652173913049</v>
      </c>
      <c r="T2294" t="s">
        <v>8324</v>
      </c>
      <c r="U2294" t="s">
        <v>8325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8">
        <f t="shared" si="180"/>
        <v>41151.499988425923</v>
      </c>
      <c r="L2295">
        <f t="shared" si="179"/>
        <v>2012</v>
      </c>
      <c r="M2295" s="8">
        <f t="shared" si="181"/>
        <v>41176.957638888889</v>
      </c>
      <c r="N2295" t="b">
        <v>0</v>
      </c>
      <c r="O2295">
        <v>27</v>
      </c>
      <c r="P2295" t="b">
        <v>1</v>
      </c>
      <c r="Q2295" t="s">
        <v>8276</v>
      </c>
      <c r="R2295">
        <f t="shared" si="177"/>
        <v>108</v>
      </c>
      <c r="S2295">
        <f t="shared" si="178"/>
        <v>34.074074074074076</v>
      </c>
      <c r="T2295" t="s">
        <v>8324</v>
      </c>
      <c r="U2295" t="s">
        <v>8325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8">
        <f t="shared" si="180"/>
        <v>41264.514814814815</v>
      </c>
      <c r="L2296">
        <f t="shared" si="179"/>
        <v>2012</v>
      </c>
      <c r="M2296" s="8">
        <f t="shared" si="181"/>
        <v>41294.514814814815</v>
      </c>
      <c r="N2296" t="b">
        <v>0</v>
      </c>
      <c r="O2296">
        <v>112</v>
      </c>
      <c r="P2296" t="b">
        <v>1</v>
      </c>
      <c r="Q2296" t="s">
        <v>8276</v>
      </c>
      <c r="R2296">
        <f t="shared" si="177"/>
        <v>146</v>
      </c>
      <c r="S2296">
        <f t="shared" si="178"/>
        <v>65.214642857142863</v>
      </c>
      <c r="T2296" t="s">
        <v>8324</v>
      </c>
      <c r="U2296" t="s">
        <v>8325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8">
        <f t="shared" si="180"/>
        <v>41270.746018518512</v>
      </c>
      <c r="L2297">
        <f t="shared" si="179"/>
        <v>2012</v>
      </c>
      <c r="M2297" s="8">
        <f t="shared" si="181"/>
        <v>41300.746018518512</v>
      </c>
      <c r="N2297" t="b">
        <v>0</v>
      </c>
      <c r="O2297">
        <v>34</v>
      </c>
      <c r="P2297" t="b">
        <v>1</v>
      </c>
      <c r="Q2297" t="s">
        <v>8276</v>
      </c>
      <c r="R2297">
        <f t="shared" si="177"/>
        <v>125</v>
      </c>
      <c r="S2297">
        <f t="shared" si="178"/>
        <v>44.205882352941174</v>
      </c>
      <c r="T2297" t="s">
        <v>8324</v>
      </c>
      <c r="U2297" t="s">
        <v>8325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8">
        <f t="shared" si="180"/>
        <v>40927.52344907407</v>
      </c>
      <c r="L2298">
        <f t="shared" si="179"/>
        <v>2012</v>
      </c>
      <c r="M2298" s="8">
        <f t="shared" si="181"/>
        <v>40962.52344907407</v>
      </c>
      <c r="N2298" t="b">
        <v>0</v>
      </c>
      <c r="O2298">
        <v>145</v>
      </c>
      <c r="P2298" t="b">
        <v>1</v>
      </c>
      <c r="Q2298" t="s">
        <v>8276</v>
      </c>
      <c r="R2298">
        <f t="shared" si="177"/>
        <v>149</v>
      </c>
      <c r="S2298">
        <f t="shared" si="178"/>
        <v>71.965517241379317</v>
      </c>
      <c r="T2298" t="s">
        <v>8324</v>
      </c>
      <c r="U2298" t="s">
        <v>8325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8">
        <f t="shared" si="180"/>
        <v>40947.83390046296</v>
      </c>
      <c r="L2299">
        <f t="shared" si="179"/>
        <v>2012</v>
      </c>
      <c r="M2299" s="8">
        <f t="shared" si="181"/>
        <v>40981.957638888889</v>
      </c>
      <c r="N2299" t="b">
        <v>0</v>
      </c>
      <c r="O2299">
        <v>19</v>
      </c>
      <c r="P2299" t="b">
        <v>1</v>
      </c>
      <c r="Q2299" t="s">
        <v>8276</v>
      </c>
      <c r="R2299">
        <f t="shared" si="177"/>
        <v>101</v>
      </c>
      <c r="S2299">
        <f t="shared" si="178"/>
        <v>52.94736842105263</v>
      </c>
      <c r="T2299" t="s">
        <v>8324</v>
      </c>
      <c r="U2299" t="s">
        <v>8325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8">
        <f t="shared" si="180"/>
        <v>41694.632326388884</v>
      </c>
      <c r="L2300">
        <f t="shared" si="179"/>
        <v>2014</v>
      </c>
      <c r="M2300" s="8">
        <f t="shared" si="181"/>
        <v>41724.59065972222</v>
      </c>
      <c r="N2300" t="b">
        <v>0</v>
      </c>
      <c r="O2300">
        <v>288</v>
      </c>
      <c r="P2300" t="b">
        <v>1</v>
      </c>
      <c r="Q2300" t="s">
        <v>8276</v>
      </c>
      <c r="R2300">
        <f t="shared" si="177"/>
        <v>105</v>
      </c>
      <c r="S2300">
        <f t="shared" si="178"/>
        <v>109.45138888888889</v>
      </c>
      <c r="T2300" t="s">
        <v>8324</v>
      </c>
      <c r="U2300" t="s">
        <v>8325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8">
        <f t="shared" si="180"/>
        <v>40564.824178240735</v>
      </c>
      <c r="L2301">
        <f t="shared" si="179"/>
        <v>2011</v>
      </c>
      <c r="M2301" s="8">
        <f t="shared" si="181"/>
        <v>40579.824178240735</v>
      </c>
      <c r="N2301" t="b">
        <v>0</v>
      </c>
      <c r="O2301">
        <v>14</v>
      </c>
      <c r="P2301" t="b">
        <v>1</v>
      </c>
      <c r="Q2301" t="s">
        <v>8276</v>
      </c>
      <c r="R2301">
        <f t="shared" si="177"/>
        <v>350</v>
      </c>
      <c r="S2301">
        <f t="shared" si="178"/>
        <v>75.035714285714292</v>
      </c>
      <c r="T2301" t="s">
        <v>8324</v>
      </c>
      <c r="U2301" t="s">
        <v>8325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8">
        <f t="shared" si="180"/>
        <v>41074.518703703703</v>
      </c>
      <c r="L2302">
        <f t="shared" si="179"/>
        <v>2012</v>
      </c>
      <c r="M2302" s="8">
        <f t="shared" si="181"/>
        <v>41088.518703703703</v>
      </c>
      <c r="N2302" t="b">
        <v>0</v>
      </c>
      <c r="O2302">
        <v>7</v>
      </c>
      <c r="P2302" t="b">
        <v>1</v>
      </c>
      <c r="Q2302" t="s">
        <v>8276</v>
      </c>
      <c r="R2302">
        <f t="shared" si="177"/>
        <v>101</v>
      </c>
      <c r="S2302">
        <f t="shared" si="178"/>
        <v>115.71428571428571</v>
      </c>
      <c r="T2302" t="s">
        <v>8324</v>
      </c>
      <c r="U2302" t="s">
        <v>8325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8">
        <f t="shared" si="180"/>
        <v>41415.938611111109</v>
      </c>
      <c r="L2303">
        <f t="shared" si="179"/>
        <v>2013</v>
      </c>
      <c r="M2303" s="8">
        <f t="shared" si="181"/>
        <v>41445.938611111109</v>
      </c>
      <c r="N2303" t="b">
        <v>1</v>
      </c>
      <c r="O2303">
        <v>211</v>
      </c>
      <c r="P2303" t="b">
        <v>1</v>
      </c>
      <c r="Q2303" t="s">
        <v>8279</v>
      </c>
      <c r="R2303">
        <f t="shared" si="177"/>
        <v>134</v>
      </c>
      <c r="S2303">
        <f t="shared" si="178"/>
        <v>31.659810426540286</v>
      </c>
      <c r="T2303" t="s">
        <v>8324</v>
      </c>
      <c r="U2303" t="s">
        <v>8328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8">
        <f t="shared" si="180"/>
        <v>41605.660115740735</v>
      </c>
      <c r="L2304">
        <f t="shared" si="179"/>
        <v>2013</v>
      </c>
      <c r="M2304" s="8">
        <f t="shared" si="181"/>
        <v>41639.083333333328</v>
      </c>
      <c r="N2304" t="b">
        <v>1</v>
      </c>
      <c r="O2304">
        <v>85</v>
      </c>
      <c r="P2304" t="b">
        <v>1</v>
      </c>
      <c r="Q2304" t="s">
        <v>8279</v>
      </c>
      <c r="R2304">
        <f t="shared" si="177"/>
        <v>171</v>
      </c>
      <c r="S2304">
        <f t="shared" si="178"/>
        <v>46.176470588235297</v>
      </c>
      <c r="T2304" t="s">
        <v>8324</v>
      </c>
      <c r="U2304" t="s">
        <v>8328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8">
        <f t="shared" si="180"/>
        <v>40849.902731481481</v>
      </c>
      <c r="L2305">
        <f t="shared" si="179"/>
        <v>2011</v>
      </c>
      <c r="M2305" s="8">
        <f t="shared" si="181"/>
        <v>40889.944398148145</v>
      </c>
      <c r="N2305" t="b">
        <v>1</v>
      </c>
      <c r="O2305">
        <v>103</v>
      </c>
      <c r="P2305" t="b">
        <v>1</v>
      </c>
      <c r="Q2305" t="s">
        <v>8279</v>
      </c>
      <c r="R2305">
        <f t="shared" si="177"/>
        <v>109</v>
      </c>
      <c r="S2305">
        <f t="shared" si="178"/>
        <v>68.481650485436887</v>
      </c>
      <c r="T2305" t="s">
        <v>8324</v>
      </c>
      <c r="U2305" t="s">
        <v>8328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8">
        <f t="shared" si="180"/>
        <v>40502.607534722221</v>
      </c>
      <c r="L2306">
        <f t="shared" si="179"/>
        <v>2010</v>
      </c>
      <c r="M2306" s="8">
        <f t="shared" si="181"/>
        <v>40543.999305555553</v>
      </c>
      <c r="N2306" t="b">
        <v>1</v>
      </c>
      <c r="O2306">
        <v>113</v>
      </c>
      <c r="P2306" t="b">
        <v>1</v>
      </c>
      <c r="Q2306" t="s">
        <v>8279</v>
      </c>
      <c r="R2306">
        <f t="shared" ref="R2306:R2369" si="182">ROUND(E2306/D2306*100,0)</f>
        <v>101</v>
      </c>
      <c r="S2306">
        <f t="shared" ref="S2306:S2369" si="183">E2306/O2306</f>
        <v>53.469203539823013</v>
      </c>
      <c r="T2306" t="s">
        <v>8324</v>
      </c>
      <c r="U2306" t="s">
        <v>8328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8">
        <f t="shared" si="180"/>
        <v>41834.486944444441</v>
      </c>
      <c r="L2307">
        <f t="shared" ref="L2307:L2370" si="184">YEAR(K2307)</f>
        <v>2014</v>
      </c>
      <c r="M2307" s="8">
        <f t="shared" si="181"/>
        <v>41859.541666666664</v>
      </c>
      <c r="N2307" t="b">
        <v>1</v>
      </c>
      <c r="O2307">
        <v>167</v>
      </c>
      <c r="P2307" t="b">
        <v>1</v>
      </c>
      <c r="Q2307" t="s">
        <v>8279</v>
      </c>
      <c r="R2307">
        <f t="shared" si="182"/>
        <v>101</v>
      </c>
      <c r="S2307">
        <f t="shared" si="183"/>
        <v>109.10778443113773</v>
      </c>
      <c r="T2307" t="s">
        <v>8324</v>
      </c>
      <c r="U2307" t="s">
        <v>8328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8">
        <f t="shared" si="180"/>
        <v>40947.959826388884</v>
      </c>
      <c r="L2308">
        <f t="shared" si="184"/>
        <v>2012</v>
      </c>
      <c r="M2308" s="8">
        <f t="shared" si="181"/>
        <v>40977.959826388884</v>
      </c>
      <c r="N2308" t="b">
        <v>1</v>
      </c>
      <c r="O2308">
        <v>73</v>
      </c>
      <c r="P2308" t="b">
        <v>1</v>
      </c>
      <c r="Q2308" t="s">
        <v>8279</v>
      </c>
      <c r="R2308">
        <f t="shared" si="182"/>
        <v>107</v>
      </c>
      <c r="S2308">
        <f t="shared" si="183"/>
        <v>51.185616438356163</v>
      </c>
      <c r="T2308" t="s">
        <v>8324</v>
      </c>
      <c r="U2308" t="s">
        <v>8328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8">
        <f t="shared" si="180"/>
        <v>41004.594131944446</v>
      </c>
      <c r="L2309">
        <f t="shared" si="184"/>
        <v>2012</v>
      </c>
      <c r="M2309" s="8">
        <f t="shared" si="181"/>
        <v>41034.59407407407</v>
      </c>
      <c r="N2309" t="b">
        <v>1</v>
      </c>
      <c r="O2309">
        <v>75</v>
      </c>
      <c r="P2309" t="b">
        <v>1</v>
      </c>
      <c r="Q2309" t="s">
        <v>8279</v>
      </c>
      <c r="R2309">
        <f t="shared" si="182"/>
        <v>107</v>
      </c>
      <c r="S2309">
        <f t="shared" si="183"/>
        <v>27.936800000000002</v>
      </c>
      <c r="T2309" t="s">
        <v>8324</v>
      </c>
      <c r="U2309" t="s">
        <v>8328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8">
        <f t="shared" si="180"/>
        <v>41851.754583333335</v>
      </c>
      <c r="L2310">
        <f t="shared" si="184"/>
        <v>2014</v>
      </c>
      <c r="M2310" s="8">
        <f t="shared" si="181"/>
        <v>41879.833333333328</v>
      </c>
      <c r="N2310" t="b">
        <v>1</v>
      </c>
      <c r="O2310">
        <v>614</v>
      </c>
      <c r="P2310" t="b">
        <v>1</v>
      </c>
      <c r="Q2310" t="s">
        <v>8279</v>
      </c>
      <c r="R2310">
        <f t="shared" si="182"/>
        <v>101</v>
      </c>
      <c r="S2310">
        <f t="shared" si="183"/>
        <v>82.496921824104234</v>
      </c>
      <c r="T2310" t="s">
        <v>8324</v>
      </c>
      <c r="U2310" t="s">
        <v>8328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8">
        <f t="shared" si="180"/>
        <v>41307.779363425921</v>
      </c>
      <c r="L2311">
        <f t="shared" si="184"/>
        <v>2013</v>
      </c>
      <c r="M2311" s="8">
        <f t="shared" si="181"/>
        <v>41342.779363425921</v>
      </c>
      <c r="N2311" t="b">
        <v>1</v>
      </c>
      <c r="O2311">
        <v>107</v>
      </c>
      <c r="P2311" t="b">
        <v>1</v>
      </c>
      <c r="Q2311" t="s">
        <v>8279</v>
      </c>
      <c r="R2311">
        <f t="shared" si="182"/>
        <v>107</v>
      </c>
      <c r="S2311">
        <f t="shared" si="183"/>
        <v>59.817476635514019</v>
      </c>
      <c r="T2311" t="s">
        <v>8324</v>
      </c>
      <c r="U2311" t="s">
        <v>8328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8">
        <f t="shared" si="180"/>
        <v>41324.585821759254</v>
      </c>
      <c r="L2312">
        <f t="shared" si="184"/>
        <v>2013</v>
      </c>
      <c r="M2312" s="8">
        <f t="shared" si="181"/>
        <v>41354.54415509259</v>
      </c>
      <c r="N2312" t="b">
        <v>1</v>
      </c>
      <c r="O2312">
        <v>1224</v>
      </c>
      <c r="P2312" t="b">
        <v>1</v>
      </c>
      <c r="Q2312" t="s">
        <v>8279</v>
      </c>
      <c r="R2312">
        <f t="shared" si="182"/>
        <v>429</v>
      </c>
      <c r="S2312">
        <f t="shared" si="183"/>
        <v>64.816470588235291</v>
      </c>
      <c r="T2312" t="s">
        <v>8324</v>
      </c>
      <c r="U2312" t="s">
        <v>8328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8">
        <f t="shared" si="180"/>
        <v>41735.796168981477</v>
      </c>
      <c r="L2313">
        <f t="shared" si="184"/>
        <v>2014</v>
      </c>
      <c r="M2313" s="8">
        <f t="shared" si="181"/>
        <v>41765.796168981477</v>
      </c>
      <c r="N2313" t="b">
        <v>1</v>
      </c>
      <c r="O2313">
        <v>104</v>
      </c>
      <c r="P2313" t="b">
        <v>1</v>
      </c>
      <c r="Q2313" t="s">
        <v>8279</v>
      </c>
      <c r="R2313">
        <f t="shared" si="182"/>
        <v>104</v>
      </c>
      <c r="S2313">
        <f t="shared" si="183"/>
        <v>90.09615384615384</v>
      </c>
      <c r="T2313" t="s">
        <v>8324</v>
      </c>
      <c r="U2313" t="s">
        <v>8328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8">
        <f t="shared" si="180"/>
        <v>41716.424513888887</v>
      </c>
      <c r="L2314">
        <f t="shared" si="184"/>
        <v>2014</v>
      </c>
      <c r="M2314" s="8">
        <f t="shared" si="181"/>
        <v>41747.75</v>
      </c>
      <c r="N2314" t="b">
        <v>1</v>
      </c>
      <c r="O2314">
        <v>79</v>
      </c>
      <c r="P2314" t="b">
        <v>1</v>
      </c>
      <c r="Q2314" t="s">
        <v>8279</v>
      </c>
      <c r="R2314">
        <f t="shared" si="182"/>
        <v>108</v>
      </c>
      <c r="S2314">
        <f t="shared" si="183"/>
        <v>40.962025316455694</v>
      </c>
      <c r="T2314" t="s">
        <v>8324</v>
      </c>
      <c r="U2314" t="s">
        <v>8328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8">
        <f t="shared" si="180"/>
        <v>41002.750300925924</v>
      </c>
      <c r="L2315">
        <f t="shared" si="184"/>
        <v>2012</v>
      </c>
      <c r="M2315" s="8">
        <f t="shared" si="181"/>
        <v>41032.750300925924</v>
      </c>
      <c r="N2315" t="b">
        <v>1</v>
      </c>
      <c r="O2315">
        <v>157</v>
      </c>
      <c r="P2315" t="b">
        <v>1</v>
      </c>
      <c r="Q2315" t="s">
        <v>8279</v>
      </c>
      <c r="R2315">
        <f t="shared" si="182"/>
        <v>176</v>
      </c>
      <c r="S2315">
        <f t="shared" si="183"/>
        <v>56.000127388535034</v>
      </c>
      <c r="T2315" t="s">
        <v>8324</v>
      </c>
      <c r="U2315" t="s">
        <v>8328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8">
        <f t="shared" ref="K2316:K2379" si="185">(J2316/86400)+25569+(-5/24)</f>
        <v>41037.343252314815</v>
      </c>
      <c r="L2316">
        <f t="shared" si="184"/>
        <v>2012</v>
      </c>
      <c r="M2316" s="8">
        <f t="shared" si="181"/>
        <v>41067.343252314815</v>
      </c>
      <c r="N2316" t="b">
        <v>1</v>
      </c>
      <c r="O2316">
        <v>50</v>
      </c>
      <c r="P2316" t="b">
        <v>1</v>
      </c>
      <c r="Q2316" t="s">
        <v>8279</v>
      </c>
      <c r="R2316">
        <f t="shared" si="182"/>
        <v>157</v>
      </c>
      <c r="S2316">
        <f t="shared" si="183"/>
        <v>37.672800000000002</v>
      </c>
      <c r="T2316" t="s">
        <v>8324</v>
      </c>
      <c r="U2316" t="s">
        <v>8328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8">
        <f t="shared" si="185"/>
        <v>41004.517858796295</v>
      </c>
      <c r="L2317">
        <f t="shared" si="184"/>
        <v>2012</v>
      </c>
      <c r="M2317" s="8">
        <f t="shared" ref="M2317:M2380" si="186">(I2317/86400)+25569+(-5/24)</f>
        <v>41034.517858796295</v>
      </c>
      <c r="N2317" t="b">
        <v>1</v>
      </c>
      <c r="O2317">
        <v>64</v>
      </c>
      <c r="P2317" t="b">
        <v>1</v>
      </c>
      <c r="Q2317" t="s">
        <v>8279</v>
      </c>
      <c r="R2317">
        <f t="shared" si="182"/>
        <v>103</v>
      </c>
      <c r="S2317">
        <f t="shared" si="183"/>
        <v>40.078125</v>
      </c>
      <c r="T2317" t="s">
        <v>8324</v>
      </c>
      <c r="U2317" t="s">
        <v>8328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8">
        <f t="shared" si="185"/>
        <v>40079.516782407409</v>
      </c>
      <c r="L2318">
        <f t="shared" si="184"/>
        <v>2009</v>
      </c>
      <c r="M2318" s="8">
        <f t="shared" si="186"/>
        <v>40156.558333333327</v>
      </c>
      <c r="N2318" t="b">
        <v>1</v>
      </c>
      <c r="O2318">
        <v>200</v>
      </c>
      <c r="P2318" t="b">
        <v>1</v>
      </c>
      <c r="Q2318" t="s">
        <v>8279</v>
      </c>
      <c r="R2318">
        <f t="shared" si="182"/>
        <v>104</v>
      </c>
      <c r="S2318">
        <f t="shared" si="183"/>
        <v>78.031999999999996</v>
      </c>
      <c r="T2318" t="s">
        <v>8324</v>
      </c>
      <c r="U2318" t="s">
        <v>8328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8">
        <f t="shared" si="185"/>
        <v>40192.33390046296</v>
      </c>
      <c r="L2319">
        <f t="shared" si="184"/>
        <v>2010</v>
      </c>
      <c r="M2319" s="8">
        <f t="shared" si="186"/>
        <v>40224</v>
      </c>
      <c r="N2319" t="b">
        <v>1</v>
      </c>
      <c r="O2319">
        <v>22</v>
      </c>
      <c r="P2319" t="b">
        <v>1</v>
      </c>
      <c r="Q2319" t="s">
        <v>8279</v>
      </c>
      <c r="R2319">
        <f t="shared" si="182"/>
        <v>104</v>
      </c>
      <c r="S2319">
        <f t="shared" si="183"/>
        <v>18.90909090909091</v>
      </c>
      <c r="T2319" t="s">
        <v>8324</v>
      </c>
      <c r="U2319" t="s">
        <v>8328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8">
        <f t="shared" si="185"/>
        <v>40050.435347222221</v>
      </c>
      <c r="L2320">
        <f t="shared" si="184"/>
        <v>2009</v>
      </c>
      <c r="M2320" s="8">
        <f t="shared" si="186"/>
        <v>40081.957638888889</v>
      </c>
      <c r="N2320" t="b">
        <v>1</v>
      </c>
      <c r="O2320">
        <v>163</v>
      </c>
      <c r="P2320" t="b">
        <v>1</v>
      </c>
      <c r="Q2320" t="s">
        <v>8279</v>
      </c>
      <c r="R2320">
        <f t="shared" si="182"/>
        <v>121</v>
      </c>
      <c r="S2320">
        <f t="shared" si="183"/>
        <v>37.134969325153371</v>
      </c>
      <c r="T2320" t="s">
        <v>8324</v>
      </c>
      <c r="U2320" t="s">
        <v>8328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8">
        <f t="shared" si="185"/>
        <v>41592.873668981476</v>
      </c>
      <c r="L2321">
        <f t="shared" si="184"/>
        <v>2013</v>
      </c>
      <c r="M2321" s="8">
        <f t="shared" si="186"/>
        <v>41622.873668981476</v>
      </c>
      <c r="N2321" t="b">
        <v>1</v>
      </c>
      <c r="O2321">
        <v>77</v>
      </c>
      <c r="P2321" t="b">
        <v>1</v>
      </c>
      <c r="Q2321" t="s">
        <v>8279</v>
      </c>
      <c r="R2321">
        <f t="shared" si="182"/>
        <v>108</v>
      </c>
      <c r="S2321">
        <f t="shared" si="183"/>
        <v>41.961038961038959</v>
      </c>
      <c r="T2321" t="s">
        <v>8324</v>
      </c>
      <c r="U2321" t="s">
        <v>8328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8">
        <f t="shared" si="185"/>
        <v>41696.608796296292</v>
      </c>
      <c r="L2322">
        <f t="shared" si="184"/>
        <v>2014</v>
      </c>
      <c r="M2322" s="8">
        <f t="shared" si="186"/>
        <v>41731.567129629628</v>
      </c>
      <c r="N2322" t="b">
        <v>1</v>
      </c>
      <c r="O2322">
        <v>89</v>
      </c>
      <c r="P2322" t="b">
        <v>1</v>
      </c>
      <c r="Q2322" t="s">
        <v>8279</v>
      </c>
      <c r="R2322">
        <f t="shared" si="182"/>
        <v>109</v>
      </c>
      <c r="S2322">
        <f t="shared" si="183"/>
        <v>61.044943820224717</v>
      </c>
      <c r="T2322" t="s">
        <v>8324</v>
      </c>
      <c r="U2322" t="s">
        <v>8328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8">
        <f t="shared" si="185"/>
        <v>42799.052094907405</v>
      </c>
      <c r="L2323">
        <f t="shared" si="184"/>
        <v>2017</v>
      </c>
      <c r="M2323" s="8">
        <f t="shared" si="186"/>
        <v>42829.010428240734</v>
      </c>
      <c r="N2323" t="b">
        <v>0</v>
      </c>
      <c r="O2323">
        <v>64</v>
      </c>
      <c r="P2323" t="b">
        <v>0</v>
      </c>
      <c r="Q2323" t="s">
        <v>8298</v>
      </c>
      <c r="R2323">
        <f t="shared" si="182"/>
        <v>39</v>
      </c>
      <c r="S2323">
        <f t="shared" si="183"/>
        <v>64.53125</v>
      </c>
      <c r="T2323" t="s">
        <v>8335</v>
      </c>
      <c r="U2323" t="s">
        <v>8351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8">
        <f t="shared" si="185"/>
        <v>42804.6871412037</v>
      </c>
      <c r="L2324">
        <f t="shared" si="184"/>
        <v>2017</v>
      </c>
      <c r="M2324" s="8">
        <f t="shared" si="186"/>
        <v>42834.645474537036</v>
      </c>
      <c r="N2324" t="b">
        <v>0</v>
      </c>
      <c r="O2324">
        <v>4</v>
      </c>
      <c r="P2324" t="b">
        <v>0</v>
      </c>
      <c r="Q2324" t="s">
        <v>8298</v>
      </c>
      <c r="R2324">
        <f t="shared" si="182"/>
        <v>3</v>
      </c>
      <c r="S2324">
        <f t="shared" si="183"/>
        <v>21.25</v>
      </c>
      <c r="T2324" t="s">
        <v>8335</v>
      </c>
      <c r="U2324" t="s">
        <v>8351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8">
        <f t="shared" si="185"/>
        <v>42807.546840277777</v>
      </c>
      <c r="L2325">
        <f t="shared" si="184"/>
        <v>2017</v>
      </c>
      <c r="M2325" s="8">
        <f t="shared" si="186"/>
        <v>42814.546840277777</v>
      </c>
      <c r="N2325" t="b">
        <v>0</v>
      </c>
      <c r="O2325">
        <v>4</v>
      </c>
      <c r="P2325" t="b">
        <v>0</v>
      </c>
      <c r="Q2325" t="s">
        <v>8298</v>
      </c>
      <c r="R2325">
        <f t="shared" si="182"/>
        <v>48</v>
      </c>
      <c r="S2325">
        <f t="shared" si="183"/>
        <v>30</v>
      </c>
      <c r="T2325" t="s">
        <v>8335</v>
      </c>
      <c r="U2325" t="s">
        <v>8351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8">
        <f t="shared" si="185"/>
        <v>42790.67690972222</v>
      </c>
      <c r="L2326">
        <f t="shared" si="184"/>
        <v>2017</v>
      </c>
      <c r="M2326" s="8">
        <f t="shared" si="186"/>
        <v>42820.635243055549</v>
      </c>
      <c r="N2326" t="b">
        <v>0</v>
      </c>
      <c r="O2326">
        <v>61</v>
      </c>
      <c r="P2326" t="b">
        <v>0</v>
      </c>
      <c r="Q2326" t="s">
        <v>8298</v>
      </c>
      <c r="R2326">
        <f t="shared" si="182"/>
        <v>21</v>
      </c>
      <c r="S2326">
        <f t="shared" si="183"/>
        <v>25.491803278688526</v>
      </c>
      <c r="T2326" t="s">
        <v>8335</v>
      </c>
      <c r="U2326" t="s">
        <v>8351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8">
        <f t="shared" si="185"/>
        <v>42793.814016203702</v>
      </c>
      <c r="L2327">
        <f t="shared" si="184"/>
        <v>2017</v>
      </c>
      <c r="M2327" s="8">
        <f t="shared" si="186"/>
        <v>42823.772349537037</v>
      </c>
      <c r="N2327" t="b">
        <v>0</v>
      </c>
      <c r="O2327">
        <v>7</v>
      </c>
      <c r="P2327" t="b">
        <v>0</v>
      </c>
      <c r="Q2327" t="s">
        <v>8298</v>
      </c>
      <c r="R2327">
        <f t="shared" si="182"/>
        <v>8</v>
      </c>
      <c r="S2327">
        <f t="shared" si="183"/>
        <v>11.428571428571429</v>
      </c>
      <c r="T2327" t="s">
        <v>8335</v>
      </c>
      <c r="U2327" t="s">
        <v>8351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8">
        <f t="shared" si="185"/>
        <v>42803.825787037036</v>
      </c>
      <c r="L2328">
        <f t="shared" si="184"/>
        <v>2017</v>
      </c>
      <c r="M2328" s="8">
        <f t="shared" si="186"/>
        <v>42855.499999999993</v>
      </c>
      <c r="N2328" t="b">
        <v>0</v>
      </c>
      <c r="O2328">
        <v>1</v>
      </c>
      <c r="P2328" t="b">
        <v>0</v>
      </c>
      <c r="Q2328" t="s">
        <v>8298</v>
      </c>
      <c r="R2328">
        <f t="shared" si="182"/>
        <v>1</v>
      </c>
      <c r="S2328">
        <f t="shared" si="183"/>
        <v>108</v>
      </c>
      <c r="T2328" t="s">
        <v>8335</v>
      </c>
      <c r="U2328" t="s">
        <v>8351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8">
        <f t="shared" si="185"/>
        <v>41842.708796296291</v>
      </c>
      <c r="L2329">
        <f t="shared" si="184"/>
        <v>2014</v>
      </c>
      <c r="M2329" s="8">
        <f t="shared" si="186"/>
        <v>41877.708796296291</v>
      </c>
      <c r="N2329" t="b">
        <v>1</v>
      </c>
      <c r="O2329">
        <v>3355</v>
      </c>
      <c r="P2329" t="b">
        <v>1</v>
      </c>
      <c r="Q2329" t="s">
        <v>8298</v>
      </c>
      <c r="R2329">
        <f t="shared" si="182"/>
        <v>526</v>
      </c>
      <c r="S2329">
        <f t="shared" si="183"/>
        <v>54.883162444113267</v>
      </c>
      <c r="T2329" t="s">
        <v>8335</v>
      </c>
      <c r="U2329" t="s">
        <v>8351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8">
        <f t="shared" si="185"/>
        <v>42139.573344907403</v>
      </c>
      <c r="L2330">
        <f t="shared" si="184"/>
        <v>2015</v>
      </c>
      <c r="M2330" s="8">
        <f t="shared" si="186"/>
        <v>42169.573344907403</v>
      </c>
      <c r="N2330" t="b">
        <v>1</v>
      </c>
      <c r="O2330">
        <v>537</v>
      </c>
      <c r="P2330" t="b">
        <v>1</v>
      </c>
      <c r="Q2330" t="s">
        <v>8298</v>
      </c>
      <c r="R2330">
        <f t="shared" si="182"/>
        <v>254</v>
      </c>
      <c r="S2330">
        <f t="shared" si="183"/>
        <v>47.383612662942269</v>
      </c>
      <c r="T2330" t="s">
        <v>8335</v>
      </c>
      <c r="U2330" t="s">
        <v>8351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8">
        <f t="shared" si="185"/>
        <v>41807.416041666664</v>
      </c>
      <c r="L2331">
        <f t="shared" si="184"/>
        <v>2014</v>
      </c>
      <c r="M2331" s="8">
        <f t="shared" si="186"/>
        <v>41837.416041666664</v>
      </c>
      <c r="N2331" t="b">
        <v>1</v>
      </c>
      <c r="O2331">
        <v>125</v>
      </c>
      <c r="P2331" t="b">
        <v>1</v>
      </c>
      <c r="Q2331" t="s">
        <v>8298</v>
      </c>
      <c r="R2331">
        <f t="shared" si="182"/>
        <v>106</v>
      </c>
      <c r="S2331">
        <f t="shared" si="183"/>
        <v>211.84</v>
      </c>
      <c r="T2331" t="s">
        <v>8335</v>
      </c>
      <c r="U2331" t="s">
        <v>8351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8">
        <f t="shared" si="185"/>
        <v>42332.691469907404</v>
      </c>
      <c r="L2332">
        <f t="shared" si="184"/>
        <v>2015</v>
      </c>
      <c r="M2332" s="8">
        <f t="shared" si="186"/>
        <v>42362.791666666664</v>
      </c>
      <c r="N2332" t="b">
        <v>1</v>
      </c>
      <c r="O2332">
        <v>163</v>
      </c>
      <c r="P2332" t="b">
        <v>1</v>
      </c>
      <c r="Q2332" t="s">
        <v>8298</v>
      </c>
      <c r="R2332">
        <f t="shared" si="182"/>
        <v>102</v>
      </c>
      <c r="S2332">
        <f t="shared" si="183"/>
        <v>219.92638036809817</v>
      </c>
      <c r="T2332" t="s">
        <v>8335</v>
      </c>
      <c r="U2332" t="s">
        <v>8351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8">
        <f t="shared" si="185"/>
        <v>41838.797337962962</v>
      </c>
      <c r="L2333">
        <f t="shared" si="184"/>
        <v>2014</v>
      </c>
      <c r="M2333" s="8">
        <f t="shared" si="186"/>
        <v>41868.797337962962</v>
      </c>
      <c r="N2333" t="b">
        <v>1</v>
      </c>
      <c r="O2333">
        <v>283</v>
      </c>
      <c r="P2333" t="b">
        <v>1</v>
      </c>
      <c r="Q2333" t="s">
        <v>8298</v>
      </c>
      <c r="R2333">
        <f t="shared" si="182"/>
        <v>144</v>
      </c>
      <c r="S2333">
        <f t="shared" si="183"/>
        <v>40.795406360424032</v>
      </c>
      <c r="T2333" t="s">
        <v>8335</v>
      </c>
      <c r="U2333" t="s">
        <v>8351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8">
        <f t="shared" si="185"/>
        <v>42011.419803240737</v>
      </c>
      <c r="L2334">
        <f t="shared" si="184"/>
        <v>2015</v>
      </c>
      <c r="M2334" s="8">
        <f t="shared" si="186"/>
        <v>42041.419803240737</v>
      </c>
      <c r="N2334" t="b">
        <v>1</v>
      </c>
      <c r="O2334">
        <v>352</v>
      </c>
      <c r="P2334" t="b">
        <v>1</v>
      </c>
      <c r="Q2334" t="s">
        <v>8298</v>
      </c>
      <c r="R2334">
        <f t="shared" si="182"/>
        <v>106</v>
      </c>
      <c r="S2334">
        <f t="shared" si="183"/>
        <v>75.502840909090907</v>
      </c>
      <c r="T2334" t="s">
        <v>8335</v>
      </c>
      <c r="U2334" t="s">
        <v>8351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8">
        <f t="shared" si="185"/>
        <v>41767.442013888889</v>
      </c>
      <c r="L2335">
        <f t="shared" si="184"/>
        <v>2014</v>
      </c>
      <c r="M2335" s="8">
        <f t="shared" si="186"/>
        <v>41788.534722222219</v>
      </c>
      <c r="N2335" t="b">
        <v>1</v>
      </c>
      <c r="O2335">
        <v>94</v>
      </c>
      <c r="P2335" t="b">
        <v>1</v>
      </c>
      <c r="Q2335" t="s">
        <v>8298</v>
      </c>
      <c r="R2335">
        <f t="shared" si="182"/>
        <v>212</v>
      </c>
      <c r="S2335">
        <f t="shared" si="183"/>
        <v>13.542553191489361</v>
      </c>
      <c r="T2335" t="s">
        <v>8335</v>
      </c>
      <c r="U2335" t="s">
        <v>8351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8">
        <f t="shared" si="185"/>
        <v>41918.461782407401</v>
      </c>
      <c r="L2336">
        <f t="shared" si="184"/>
        <v>2014</v>
      </c>
      <c r="M2336" s="8">
        <f t="shared" si="186"/>
        <v>41948.523611111108</v>
      </c>
      <c r="N2336" t="b">
        <v>1</v>
      </c>
      <c r="O2336">
        <v>67</v>
      </c>
      <c r="P2336" t="b">
        <v>1</v>
      </c>
      <c r="Q2336" t="s">
        <v>8298</v>
      </c>
      <c r="R2336">
        <f t="shared" si="182"/>
        <v>102</v>
      </c>
      <c r="S2336">
        <f t="shared" si="183"/>
        <v>60.865671641791046</v>
      </c>
      <c r="T2336" t="s">
        <v>8335</v>
      </c>
      <c r="U2336" t="s">
        <v>8351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8">
        <f t="shared" si="185"/>
        <v>41771.363923611112</v>
      </c>
      <c r="L2337">
        <f t="shared" si="184"/>
        <v>2014</v>
      </c>
      <c r="M2337" s="8">
        <f t="shared" si="186"/>
        <v>41801.363923611112</v>
      </c>
      <c r="N2337" t="b">
        <v>1</v>
      </c>
      <c r="O2337">
        <v>221</v>
      </c>
      <c r="P2337" t="b">
        <v>1</v>
      </c>
      <c r="Q2337" t="s">
        <v>8298</v>
      </c>
      <c r="R2337">
        <f t="shared" si="182"/>
        <v>102</v>
      </c>
      <c r="S2337">
        <f t="shared" si="183"/>
        <v>115.69230769230769</v>
      </c>
      <c r="T2337" t="s">
        <v>8335</v>
      </c>
      <c r="U2337" t="s">
        <v>8351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8">
        <f t="shared" si="185"/>
        <v>41666.716377314813</v>
      </c>
      <c r="L2338">
        <f t="shared" si="184"/>
        <v>2014</v>
      </c>
      <c r="M2338" s="8">
        <f t="shared" si="186"/>
        <v>41706.716377314813</v>
      </c>
      <c r="N2338" t="b">
        <v>1</v>
      </c>
      <c r="O2338">
        <v>2165</v>
      </c>
      <c r="P2338" t="b">
        <v>1</v>
      </c>
      <c r="Q2338" t="s">
        <v>8298</v>
      </c>
      <c r="R2338">
        <f t="shared" si="182"/>
        <v>521</v>
      </c>
      <c r="S2338">
        <f t="shared" si="183"/>
        <v>48.104623556581984</v>
      </c>
      <c r="T2338" t="s">
        <v>8335</v>
      </c>
      <c r="U2338" t="s">
        <v>8351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8">
        <f t="shared" si="185"/>
        <v>41786.432210648149</v>
      </c>
      <c r="L2339">
        <f t="shared" si="184"/>
        <v>2014</v>
      </c>
      <c r="M2339" s="8">
        <f t="shared" si="186"/>
        <v>41816.432210648149</v>
      </c>
      <c r="N2339" t="b">
        <v>1</v>
      </c>
      <c r="O2339">
        <v>179</v>
      </c>
      <c r="P2339" t="b">
        <v>1</v>
      </c>
      <c r="Q2339" t="s">
        <v>8298</v>
      </c>
      <c r="R2339">
        <f t="shared" si="182"/>
        <v>111</v>
      </c>
      <c r="S2339">
        <f t="shared" si="183"/>
        <v>74.184357541899445</v>
      </c>
      <c r="T2339" t="s">
        <v>8335</v>
      </c>
      <c r="U2339" t="s">
        <v>8351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8">
        <f t="shared" si="185"/>
        <v>41789.688472222224</v>
      </c>
      <c r="L2340">
        <f t="shared" si="184"/>
        <v>2014</v>
      </c>
      <c r="M2340" s="8">
        <f t="shared" si="186"/>
        <v>41819.688472222224</v>
      </c>
      <c r="N2340" t="b">
        <v>1</v>
      </c>
      <c r="O2340">
        <v>123</v>
      </c>
      <c r="P2340" t="b">
        <v>1</v>
      </c>
      <c r="Q2340" t="s">
        <v>8298</v>
      </c>
      <c r="R2340">
        <f t="shared" si="182"/>
        <v>101</v>
      </c>
      <c r="S2340">
        <f t="shared" si="183"/>
        <v>123.34552845528455</v>
      </c>
      <c r="T2340" t="s">
        <v>8335</v>
      </c>
      <c r="U2340" t="s">
        <v>8351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8">
        <f t="shared" si="185"/>
        <v>42692.591539351844</v>
      </c>
      <c r="L2341">
        <f t="shared" si="184"/>
        <v>2016</v>
      </c>
      <c r="M2341" s="8">
        <f t="shared" si="186"/>
        <v>42723.124305555553</v>
      </c>
      <c r="N2341" t="b">
        <v>1</v>
      </c>
      <c r="O2341">
        <v>1104</v>
      </c>
      <c r="P2341" t="b">
        <v>1</v>
      </c>
      <c r="Q2341" t="s">
        <v>8298</v>
      </c>
      <c r="R2341">
        <f t="shared" si="182"/>
        <v>294</v>
      </c>
      <c r="S2341">
        <f t="shared" si="183"/>
        <v>66.623188405797094</v>
      </c>
      <c r="T2341" t="s">
        <v>8335</v>
      </c>
      <c r="U2341" t="s">
        <v>8351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8">
        <f t="shared" si="185"/>
        <v>42643.434467592589</v>
      </c>
      <c r="L2342">
        <f t="shared" si="184"/>
        <v>2016</v>
      </c>
      <c r="M2342" s="8">
        <f t="shared" si="186"/>
        <v>42673.434467592589</v>
      </c>
      <c r="N2342" t="b">
        <v>1</v>
      </c>
      <c r="O2342">
        <v>403</v>
      </c>
      <c r="P2342" t="b">
        <v>1</v>
      </c>
      <c r="Q2342" t="s">
        <v>8298</v>
      </c>
      <c r="R2342">
        <f t="shared" si="182"/>
        <v>106</v>
      </c>
      <c r="S2342">
        <f t="shared" si="183"/>
        <v>104.99007444168734</v>
      </c>
      <c r="T2342" t="s">
        <v>8335</v>
      </c>
      <c r="U2342" t="s">
        <v>8351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8">
        <f t="shared" si="185"/>
        <v>42167.605370370373</v>
      </c>
      <c r="L2343">
        <f t="shared" si="184"/>
        <v>2015</v>
      </c>
      <c r="M2343" s="8">
        <f t="shared" si="186"/>
        <v>42197.605370370373</v>
      </c>
      <c r="N2343" t="b">
        <v>0</v>
      </c>
      <c r="O2343">
        <v>0</v>
      </c>
      <c r="P2343" t="b">
        <v>0</v>
      </c>
      <c r="Q2343" t="s">
        <v>8272</v>
      </c>
      <c r="R2343">
        <f t="shared" si="182"/>
        <v>0</v>
      </c>
      <c r="S2343" t="e">
        <f t="shared" si="183"/>
        <v>#DIV/0!</v>
      </c>
      <c r="T2343" t="s">
        <v>8318</v>
      </c>
      <c r="U2343" t="s">
        <v>8319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8">
        <f t="shared" si="185"/>
        <v>41897.49386574074</v>
      </c>
      <c r="L2344">
        <f t="shared" si="184"/>
        <v>2014</v>
      </c>
      <c r="M2344" s="8">
        <f t="shared" si="186"/>
        <v>41918</v>
      </c>
      <c r="N2344" t="b">
        <v>0</v>
      </c>
      <c r="O2344">
        <v>0</v>
      </c>
      <c r="P2344" t="b">
        <v>0</v>
      </c>
      <c r="Q2344" t="s">
        <v>8272</v>
      </c>
      <c r="R2344">
        <f t="shared" si="182"/>
        <v>0</v>
      </c>
      <c r="S2344" t="e">
        <f t="shared" si="183"/>
        <v>#DIV/0!</v>
      </c>
      <c r="T2344" t="s">
        <v>8318</v>
      </c>
      <c r="U2344" t="s">
        <v>8319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8">
        <f t="shared" si="185"/>
        <v>42327.616956018515</v>
      </c>
      <c r="L2345">
        <f t="shared" si="184"/>
        <v>2015</v>
      </c>
      <c r="M2345" s="8">
        <f t="shared" si="186"/>
        <v>42377.615972222215</v>
      </c>
      <c r="N2345" t="b">
        <v>0</v>
      </c>
      <c r="O2345">
        <v>1</v>
      </c>
      <c r="P2345" t="b">
        <v>0</v>
      </c>
      <c r="Q2345" t="s">
        <v>8272</v>
      </c>
      <c r="R2345">
        <f t="shared" si="182"/>
        <v>3</v>
      </c>
      <c r="S2345">
        <f t="shared" si="183"/>
        <v>300</v>
      </c>
      <c r="T2345" t="s">
        <v>8318</v>
      </c>
      <c r="U2345" t="s">
        <v>8319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8">
        <f t="shared" si="185"/>
        <v>42515.519317129627</v>
      </c>
      <c r="L2346">
        <f t="shared" si="184"/>
        <v>2016</v>
      </c>
      <c r="M2346" s="8">
        <f t="shared" si="186"/>
        <v>42545.519317129627</v>
      </c>
      <c r="N2346" t="b">
        <v>0</v>
      </c>
      <c r="O2346">
        <v>1</v>
      </c>
      <c r="P2346" t="b">
        <v>0</v>
      </c>
      <c r="Q2346" t="s">
        <v>8272</v>
      </c>
      <c r="R2346">
        <f t="shared" si="182"/>
        <v>0</v>
      </c>
      <c r="S2346">
        <f t="shared" si="183"/>
        <v>1</v>
      </c>
      <c r="T2346" t="s">
        <v>8318</v>
      </c>
      <c r="U2346" t="s">
        <v>8319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8">
        <f t="shared" si="185"/>
        <v>42059.79347222222</v>
      </c>
      <c r="L2347">
        <f t="shared" si="184"/>
        <v>2015</v>
      </c>
      <c r="M2347" s="8">
        <f t="shared" si="186"/>
        <v>42094.777083333327</v>
      </c>
      <c r="N2347" t="b">
        <v>0</v>
      </c>
      <c r="O2347">
        <v>0</v>
      </c>
      <c r="P2347" t="b">
        <v>0</v>
      </c>
      <c r="Q2347" t="s">
        <v>8272</v>
      </c>
      <c r="R2347">
        <f t="shared" si="182"/>
        <v>0</v>
      </c>
      <c r="S2347" t="e">
        <f t="shared" si="183"/>
        <v>#DIV/0!</v>
      </c>
      <c r="T2347" t="s">
        <v>8318</v>
      </c>
      <c r="U2347" t="s">
        <v>8319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8">
        <f t="shared" si="185"/>
        <v>42615.590636574074</v>
      </c>
      <c r="L2348">
        <f t="shared" si="184"/>
        <v>2016</v>
      </c>
      <c r="M2348" s="8">
        <f t="shared" si="186"/>
        <v>42660.590636574074</v>
      </c>
      <c r="N2348" t="b">
        <v>0</v>
      </c>
      <c r="O2348">
        <v>3</v>
      </c>
      <c r="P2348" t="b">
        <v>0</v>
      </c>
      <c r="Q2348" t="s">
        <v>8272</v>
      </c>
      <c r="R2348">
        <f t="shared" si="182"/>
        <v>0</v>
      </c>
      <c r="S2348">
        <f t="shared" si="183"/>
        <v>13</v>
      </c>
      <c r="T2348" t="s">
        <v>8318</v>
      </c>
      <c r="U2348" t="s">
        <v>8319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8">
        <f t="shared" si="185"/>
        <v>42577.39902777777</v>
      </c>
      <c r="L2349">
        <f t="shared" si="184"/>
        <v>2016</v>
      </c>
      <c r="M2349" s="8">
        <f t="shared" si="186"/>
        <v>42607.39902777777</v>
      </c>
      <c r="N2349" t="b">
        <v>0</v>
      </c>
      <c r="O2349">
        <v>1</v>
      </c>
      <c r="P2349" t="b">
        <v>0</v>
      </c>
      <c r="Q2349" t="s">
        <v>8272</v>
      </c>
      <c r="R2349">
        <f t="shared" si="182"/>
        <v>2</v>
      </c>
      <c r="S2349">
        <f t="shared" si="183"/>
        <v>15</v>
      </c>
      <c r="T2349" t="s">
        <v>8318</v>
      </c>
      <c r="U2349" t="s">
        <v>8319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8">
        <f t="shared" si="185"/>
        <v>42360.723819444444</v>
      </c>
      <c r="L2350">
        <f t="shared" si="184"/>
        <v>2015</v>
      </c>
      <c r="M2350" s="8">
        <f t="shared" si="186"/>
        <v>42420.723819444444</v>
      </c>
      <c r="N2350" t="b">
        <v>0</v>
      </c>
      <c r="O2350">
        <v>5</v>
      </c>
      <c r="P2350" t="b">
        <v>0</v>
      </c>
      <c r="Q2350" t="s">
        <v>8272</v>
      </c>
      <c r="R2350">
        <f t="shared" si="182"/>
        <v>0</v>
      </c>
      <c r="S2350">
        <f t="shared" si="183"/>
        <v>54</v>
      </c>
      <c r="T2350" t="s">
        <v>8318</v>
      </c>
      <c r="U2350" t="s">
        <v>8319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8">
        <f t="shared" si="185"/>
        <v>42198.567453703705</v>
      </c>
      <c r="L2351">
        <f t="shared" si="184"/>
        <v>2015</v>
      </c>
      <c r="M2351" s="8">
        <f t="shared" si="186"/>
        <v>42227.567453703705</v>
      </c>
      <c r="N2351" t="b">
        <v>0</v>
      </c>
      <c r="O2351">
        <v>0</v>
      </c>
      <c r="P2351" t="b">
        <v>0</v>
      </c>
      <c r="Q2351" t="s">
        <v>8272</v>
      </c>
      <c r="R2351">
        <f t="shared" si="182"/>
        <v>0</v>
      </c>
      <c r="S2351" t="e">
        <f t="shared" si="183"/>
        <v>#DIV/0!</v>
      </c>
      <c r="T2351" t="s">
        <v>8318</v>
      </c>
      <c r="U2351" t="s">
        <v>8319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8">
        <f t="shared" si="185"/>
        <v>42708.633912037032</v>
      </c>
      <c r="L2352">
        <f t="shared" si="184"/>
        <v>2016</v>
      </c>
      <c r="M2352" s="8">
        <f t="shared" si="186"/>
        <v>42738.633912037032</v>
      </c>
      <c r="N2352" t="b">
        <v>0</v>
      </c>
      <c r="O2352">
        <v>0</v>
      </c>
      <c r="P2352" t="b">
        <v>0</v>
      </c>
      <c r="Q2352" t="s">
        <v>8272</v>
      </c>
      <c r="R2352">
        <f t="shared" si="182"/>
        <v>0</v>
      </c>
      <c r="S2352" t="e">
        <f t="shared" si="183"/>
        <v>#DIV/0!</v>
      </c>
      <c r="T2352" t="s">
        <v>8318</v>
      </c>
      <c r="U2352" t="s">
        <v>8319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8">
        <f t="shared" si="185"/>
        <v>42093.892812500002</v>
      </c>
      <c r="L2353">
        <f t="shared" si="184"/>
        <v>2015</v>
      </c>
      <c r="M2353" s="8">
        <f t="shared" si="186"/>
        <v>42123.892812500002</v>
      </c>
      <c r="N2353" t="b">
        <v>0</v>
      </c>
      <c r="O2353">
        <v>7</v>
      </c>
      <c r="P2353" t="b">
        <v>0</v>
      </c>
      <c r="Q2353" t="s">
        <v>8272</v>
      </c>
      <c r="R2353">
        <f t="shared" si="182"/>
        <v>1</v>
      </c>
      <c r="S2353">
        <f t="shared" si="183"/>
        <v>15.428571428571429</v>
      </c>
      <c r="T2353" t="s">
        <v>8318</v>
      </c>
      <c r="U2353" t="s">
        <v>8319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8">
        <f t="shared" si="185"/>
        <v>42101.425370370365</v>
      </c>
      <c r="L2354">
        <f t="shared" si="184"/>
        <v>2015</v>
      </c>
      <c r="M2354" s="8">
        <f t="shared" si="186"/>
        <v>42161.425370370365</v>
      </c>
      <c r="N2354" t="b">
        <v>0</v>
      </c>
      <c r="O2354">
        <v>0</v>
      </c>
      <c r="P2354" t="b">
        <v>0</v>
      </c>
      <c r="Q2354" t="s">
        <v>8272</v>
      </c>
      <c r="R2354">
        <f t="shared" si="182"/>
        <v>0</v>
      </c>
      <c r="S2354" t="e">
        <f t="shared" si="183"/>
        <v>#DIV/0!</v>
      </c>
      <c r="T2354" t="s">
        <v>8318</v>
      </c>
      <c r="U2354" t="s">
        <v>8319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8">
        <f t="shared" si="185"/>
        <v>42103.467847222222</v>
      </c>
      <c r="L2355">
        <f t="shared" si="184"/>
        <v>2015</v>
      </c>
      <c r="M2355" s="8">
        <f t="shared" si="186"/>
        <v>42115.467847222222</v>
      </c>
      <c r="N2355" t="b">
        <v>0</v>
      </c>
      <c r="O2355">
        <v>0</v>
      </c>
      <c r="P2355" t="b">
        <v>0</v>
      </c>
      <c r="Q2355" t="s">
        <v>8272</v>
      </c>
      <c r="R2355">
        <f t="shared" si="182"/>
        <v>0</v>
      </c>
      <c r="S2355" t="e">
        <f t="shared" si="183"/>
        <v>#DIV/0!</v>
      </c>
      <c r="T2355" t="s">
        <v>8318</v>
      </c>
      <c r="U2355" t="s">
        <v>8319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8">
        <f t="shared" si="185"/>
        <v>41954.51458333333</v>
      </c>
      <c r="L2356">
        <f t="shared" si="184"/>
        <v>2014</v>
      </c>
      <c r="M2356" s="8">
        <f t="shared" si="186"/>
        <v>42014.51458333333</v>
      </c>
      <c r="N2356" t="b">
        <v>0</v>
      </c>
      <c r="O2356">
        <v>1</v>
      </c>
      <c r="P2356" t="b">
        <v>0</v>
      </c>
      <c r="Q2356" t="s">
        <v>8272</v>
      </c>
      <c r="R2356">
        <f t="shared" si="182"/>
        <v>0</v>
      </c>
      <c r="S2356">
        <f t="shared" si="183"/>
        <v>25</v>
      </c>
      <c r="T2356" t="s">
        <v>8318</v>
      </c>
      <c r="U2356" t="s">
        <v>8319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8">
        <f t="shared" si="185"/>
        <v>42096.709907407407</v>
      </c>
      <c r="L2357">
        <f t="shared" si="184"/>
        <v>2015</v>
      </c>
      <c r="M2357" s="8">
        <f t="shared" si="186"/>
        <v>42126.709907407407</v>
      </c>
      <c r="N2357" t="b">
        <v>0</v>
      </c>
      <c r="O2357">
        <v>2</v>
      </c>
      <c r="P2357" t="b">
        <v>0</v>
      </c>
      <c r="Q2357" t="s">
        <v>8272</v>
      </c>
      <c r="R2357">
        <f t="shared" si="182"/>
        <v>1</v>
      </c>
      <c r="S2357">
        <f t="shared" si="183"/>
        <v>27.5</v>
      </c>
      <c r="T2357" t="s">
        <v>8318</v>
      </c>
      <c r="U2357" t="s">
        <v>8319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8">
        <f t="shared" si="185"/>
        <v>42130.575277777774</v>
      </c>
      <c r="L2358">
        <f t="shared" si="184"/>
        <v>2015</v>
      </c>
      <c r="M2358" s="8">
        <f t="shared" si="186"/>
        <v>42160.575277777774</v>
      </c>
      <c r="N2358" t="b">
        <v>0</v>
      </c>
      <c r="O2358">
        <v>0</v>
      </c>
      <c r="P2358" t="b">
        <v>0</v>
      </c>
      <c r="Q2358" t="s">
        <v>8272</v>
      </c>
      <c r="R2358">
        <f t="shared" si="182"/>
        <v>0</v>
      </c>
      <c r="S2358" t="e">
        <f t="shared" si="183"/>
        <v>#DIV/0!</v>
      </c>
      <c r="T2358" t="s">
        <v>8318</v>
      </c>
      <c r="U2358" t="s">
        <v>8319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8">
        <f t="shared" si="185"/>
        <v>42264.411782407406</v>
      </c>
      <c r="L2359">
        <f t="shared" si="184"/>
        <v>2015</v>
      </c>
      <c r="M2359" s="8">
        <f t="shared" si="186"/>
        <v>42294.411782407406</v>
      </c>
      <c r="N2359" t="b">
        <v>0</v>
      </c>
      <c r="O2359">
        <v>0</v>
      </c>
      <c r="P2359" t="b">
        <v>0</v>
      </c>
      <c r="Q2359" t="s">
        <v>8272</v>
      </c>
      <c r="R2359">
        <f t="shared" si="182"/>
        <v>0</v>
      </c>
      <c r="S2359" t="e">
        <f t="shared" si="183"/>
        <v>#DIV/0!</v>
      </c>
      <c r="T2359" t="s">
        <v>8318</v>
      </c>
      <c r="U2359" t="s">
        <v>8319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8">
        <f t="shared" si="185"/>
        <v>41978.722638888888</v>
      </c>
      <c r="L2360">
        <f t="shared" si="184"/>
        <v>2014</v>
      </c>
      <c r="M2360" s="8">
        <f t="shared" si="186"/>
        <v>42034.818749999999</v>
      </c>
      <c r="N2360" t="b">
        <v>0</v>
      </c>
      <c r="O2360">
        <v>0</v>
      </c>
      <c r="P2360" t="b">
        <v>0</v>
      </c>
      <c r="Q2360" t="s">
        <v>8272</v>
      </c>
      <c r="R2360">
        <f t="shared" si="182"/>
        <v>0</v>
      </c>
      <c r="S2360" t="e">
        <f t="shared" si="183"/>
        <v>#DIV/0!</v>
      </c>
      <c r="T2360" t="s">
        <v>8318</v>
      </c>
      <c r="U2360" t="s">
        <v>8319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8">
        <f t="shared" si="185"/>
        <v>42159.441249999996</v>
      </c>
      <c r="L2361">
        <f t="shared" si="184"/>
        <v>2015</v>
      </c>
      <c r="M2361" s="8">
        <f t="shared" si="186"/>
        <v>42219.441249999996</v>
      </c>
      <c r="N2361" t="b">
        <v>0</v>
      </c>
      <c r="O2361">
        <v>3</v>
      </c>
      <c r="P2361" t="b">
        <v>0</v>
      </c>
      <c r="Q2361" t="s">
        <v>8272</v>
      </c>
      <c r="R2361">
        <f t="shared" si="182"/>
        <v>15</v>
      </c>
      <c r="S2361">
        <f t="shared" si="183"/>
        <v>367</v>
      </c>
      <c r="T2361" t="s">
        <v>8318</v>
      </c>
      <c r="U2361" t="s">
        <v>8319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8">
        <f t="shared" si="185"/>
        <v>42377.498611111114</v>
      </c>
      <c r="L2362">
        <f t="shared" si="184"/>
        <v>2016</v>
      </c>
      <c r="M2362" s="8">
        <f t="shared" si="186"/>
        <v>42407.498611111114</v>
      </c>
      <c r="N2362" t="b">
        <v>0</v>
      </c>
      <c r="O2362">
        <v>1</v>
      </c>
      <c r="P2362" t="b">
        <v>0</v>
      </c>
      <c r="Q2362" t="s">
        <v>8272</v>
      </c>
      <c r="R2362">
        <f t="shared" si="182"/>
        <v>0</v>
      </c>
      <c r="S2362">
        <f t="shared" si="183"/>
        <v>2</v>
      </c>
      <c r="T2362" t="s">
        <v>8318</v>
      </c>
      <c r="U2362" t="s">
        <v>8319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8">
        <f t="shared" si="185"/>
        <v>42466.650555555556</v>
      </c>
      <c r="L2363">
        <f t="shared" si="184"/>
        <v>2016</v>
      </c>
      <c r="M2363" s="8">
        <f t="shared" si="186"/>
        <v>42490.708333333336</v>
      </c>
      <c r="N2363" t="b">
        <v>0</v>
      </c>
      <c r="O2363">
        <v>0</v>
      </c>
      <c r="P2363" t="b">
        <v>0</v>
      </c>
      <c r="Q2363" t="s">
        <v>8272</v>
      </c>
      <c r="R2363">
        <f t="shared" si="182"/>
        <v>0</v>
      </c>
      <c r="S2363" t="e">
        <f t="shared" si="183"/>
        <v>#DIV/0!</v>
      </c>
      <c r="T2363" t="s">
        <v>8318</v>
      </c>
      <c r="U2363" t="s">
        <v>8319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8">
        <f t="shared" si="185"/>
        <v>41954.47997685185</v>
      </c>
      <c r="L2364">
        <f t="shared" si="184"/>
        <v>2014</v>
      </c>
      <c r="M2364" s="8">
        <f t="shared" si="186"/>
        <v>41984.47997685185</v>
      </c>
      <c r="N2364" t="b">
        <v>0</v>
      </c>
      <c r="O2364">
        <v>2</v>
      </c>
      <c r="P2364" t="b">
        <v>0</v>
      </c>
      <c r="Q2364" t="s">
        <v>8272</v>
      </c>
      <c r="R2364">
        <f t="shared" si="182"/>
        <v>29</v>
      </c>
      <c r="S2364">
        <f t="shared" si="183"/>
        <v>60</v>
      </c>
      <c r="T2364" t="s">
        <v>8318</v>
      </c>
      <c r="U2364" t="s">
        <v>8319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8">
        <f t="shared" si="185"/>
        <v>42321.803240740737</v>
      </c>
      <c r="L2365">
        <f t="shared" si="184"/>
        <v>2015</v>
      </c>
      <c r="M2365" s="8">
        <f t="shared" si="186"/>
        <v>42366.803240740737</v>
      </c>
      <c r="N2365" t="b">
        <v>0</v>
      </c>
      <c r="O2365">
        <v>0</v>
      </c>
      <c r="P2365" t="b">
        <v>0</v>
      </c>
      <c r="Q2365" t="s">
        <v>8272</v>
      </c>
      <c r="R2365">
        <f t="shared" si="182"/>
        <v>0</v>
      </c>
      <c r="S2365" t="e">
        <f t="shared" si="183"/>
        <v>#DIV/0!</v>
      </c>
      <c r="T2365" t="s">
        <v>8318</v>
      </c>
      <c r="U2365" t="s">
        <v>8319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8">
        <f t="shared" si="185"/>
        <v>42248.726342592585</v>
      </c>
      <c r="L2366">
        <f t="shared" si="184"/>
        <v>2015</v>
      </c>
      <c r="M2366" s="8">
        <f t="shared" si="186"/>
        <v>42303.726342592585</v>
      </c>
      <c r="N2366" t="b">
        <v>0</v>
      </c>
      <c r="O2366">
        <v>0</v>
      </c>
      <c r="P2366" t="b">
        <v>0</v>
      </c>
      <c r="Q2366" t="s">
        <v>8272</v>
      </c>
      <c r="R2366">
        <f t="shared" si="182"/>
        <v>0</v>
      </c>
      <c r="S2366" t="e">
        <f t="shared" si="183"/>
        <v>#DIV/0!</v>
      </c>
      <c r="T2366" t="s">
        <v>8318</v>
      </c>
      <c r="U2366" t="s">
        <v>8319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8">
        <f t="shared" si="185"/>
        <v>42346.528067129628</v>
      </c>
      <c r="L2367">
        <f t="shared" si="184"/>
        <v>2015</v>
      </c>
      <c r="M2367" s="8">
        <f t="shared" si="186"/>
        <v>42386.749999999993</v>
      </c>
      <c r="N2367" t="b">
        <v>0</v>
      </c>
      <c r="O2367">
        <v>0</v>
      </c>
      <c r="P2367" t="b">
        <v>0</v>
      </c>
      <c r="Q2367" t="s">
        <v>8272</v>
      </c>
      <c r="R2367">
        <f t="shared" si="182"/>
        <v>0</v>
      </c>
      <c r="S2367" t="e">
        <f t="shared" si="183"/>
        <v>#DIV/0!</v>
      </c>
      <c r="T2367" t="s">
        <v>8318</v>
      </c>
      <c r="U2367" t="s">
        <v>8319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8">
        <f t="shared" si="185"/>
        <v>42268.323298611103</v>
      </c>
      <c r="L2368">
        <f t="shared" si="184"/>
        <v>2015</v>
      </c>
      <c r="M2368" s="8">
        <f t="shared" si="186"/>
        <v>42298.323298611103</v>
      </c>
      <c r="N2368" t="b">
        <v>0</v>
      </c>
      <c r="O2368">
        <v>27</v>
      </c>
      <c r="P2368" t="b">
        <v>0</v>
      </c>
      <c r="Q2368" t="s">
        <v>8272</v>
      </c>
      <c r="R2368">
        <f t="shared" si="182"/>
        <v>11</v>
      </c>
      <c r="S2368">
        <f t="shared" si="183"/>
        <v>97.407407407407405</v>
      </c>
      <c r="T2368" t="s">
        <v>8318</v>
      </c>
      <c r="U2368" t="s">
        <v>8319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8">
        <f t="shared" si="185"/>
        <v>42425.761759259258</v>
      </c>
      <c r="L2369">
        <f t="shared" si="184"/>
        <v>2016</v>
      </c>
      <c r="M2369" s="8">
        <f t="shared" si="186"/>
        <v>42485.720092592594</v>
      </c>
      <c r="N2369" t="b">
        <v>0</v>
      </c>
      <c r="O2369">
        <v>14</v>
      </c>
      <c r="P2369" t="b">
        <v>0</v>
      </c>
      <c r="Q2369" t="s">
        <v>8272</v>
      </c>
      <c r="R2369">
        <f t="shared" si="182"/>
        <v>1</v>
      </c>
      <c r="S2369">
        <f t="shared" si="183"/>
        <v>47.857142857142854</v>
      </c>
      <c r="T2369" t="s">
        <v>8318</v>
      </c>
      <c r="U2369" t="s">
        <v>8319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8">
        <f t="shared" si="185"/>
        <v>42063.513483796291</v>
      </c>
      <c r="L2370">
        <f t="shared" si="184"/>
        <v>2015</v>
      </c>
      <c r="M2370" s="8">
        <f t="shared" si="186"/>
        <v>42108.471817129626</v>
      </c>
      <c r="N2370" t="b">
        <v>0</v>
      </c>
      <c r="O2370">
        <v>2</v>
      </c>
      <c r="P2370" t="b">
        <v>0</v>
      </c>
      <c r="Q2370" t="s">
        <v>8272</v>
      </c>
      <c r="R2370">
        <f t="shared" ref="R2370:R2433" si="187">ROUND(E2370/D2370*100,0)</f>
        <v>0</v>
      </c>
      <c r="S2370">
        <f t="shared" ref="S2370:S2433" si="188">E2370/O2370</f>
        <v>50</v>
      </c>
      <c r="T2370" t="s">
        <v>8318</v>
      </c>
      <c r="U2370" t="s">
        <v>8319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8">
        <f t="shared" si="185"/>
        <v>42380.60429398148</v>
      </c>
      <c r="L2371">
        <f t="shared" ref="L2371:L2434" si="189">YEAR(K2371)</f>
        <v>2016</v>
      </c>
      <c r="M2371" s="8">
        <f t="shared" si="186"/>
        <v>42410.60429398148</v>
      </c>
      <c r="N2371" t="b">
        <v>0</v>
      </c>
      <c r="O2371">
        <v>0</v>
      </c>
      <c r="P2371" t="b">
        <v>0</v>
      </c>
      <c r="Q2371" t="s">
        <v>8272</v>
      </c>
      <c r="R2371">
        <f t="shared" si="187"/>
        <v>0</v>
      </c>
      <c r="S2371" t="e">
        <f t="shared" si="188"/>
        <v>#DIV/0!</v>
      </c>
      <c r="T2371" t="s">
        <v>8318</v>
      </c>
      <c r="U2371" t="s">
        <v>8319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8">
        <f t="shared" si="185"/>
        <v>41960.980798611105</v>
      </c>
      <c r="L2372">
        <f t="shared" si="189"/>
        <v>2014</v>
      </c>
      <c r="M2372" s="8">
        <f t="shared" si="186"/>
        <v>41990.980798611105</v>
      </c>
      <c r="N2372" t="b">
        <v>0</v>
      </c>
      <c r="O2372">
        <v>4</v>
      </c>
      <c r="P2372" t="b">
        <v>0</v>
      </c>
      <c r="Q2372" t="s">
        <v>8272</v>
      </c>
      <c r="R2372">
        <f t="shared" si="187"/>
        <v>0</v>
      </c>
      <c r="S2372">
        <f t="shared" si="188"/>
        <v>20.5</v>
      </c>
      <c r="T2372" t="s">
        <v>8318</v>
      </c>
      <c r="U2372" t="s">
        <v>8319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8">
        <f t="shared" si="185"/>
        <v>42150.569398148145</v>
      </c>
      <c r="L2373">
        <f t="shared" si="189"/>
        <v>2015</v>
      </c>
      <c r="M2373" s="8">
        <f t="shared" si="186"/>
        <v>42180.569398148145</v>
      </c>
      <c r="N2373" t="b">
        <v>0</v>
      </c>
      <c r="O2373">
        <v>0</v>
      </c>
      <c r="P2373" t="b">
        <v>0</v>
      </c>
      <c r="Q2373" t="s">
        <v>8272</v>
      </c>
      <c r="R2373">
        <f t="shared" si="187"/>
        <v>0</v>
      </c>
      <c r="S2373" t="e">
        <f t="shared" si="188"/>
        <v>#DIV/0!</v>
      </c>
      <c r="T2373" t="s">
        <v>8318</v>
      </c>
      <c r="U2373" t="s">
        <v>8319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8">
        <f t="shared" si="185"/>
        <v>42087.860775462956</v>
      </c>
      <c r="L2374">
        <f t="shared" si="189"/>
        <v>2015</v>
      </c>
      <c r="M2374" s="8">
        <f t="shared" si="186"/>
        <v>42117.860775462956</v>
      </c>
      <c r="N2374" t="b">
        <v>0</v>
      </c>
      <c r="O2374">
        <v>6</v>
      </c>
      <c r="P2374" t="b">
        <v>0</v>
      </c>
      <c r="Q2374" t="s">
        <v>8272</v>
      </c>
      <c r="R2374">
        <f t="shared" si="187"/>
        <v>3</v>
      </c>
      <c r="S2374">
        <f t="shared" si="188"/>
        <v>30</v>
      </c>
      <c r="T2374" t="s">
        <v>8318</v>
      </c>
      <c r="U2374" t="s">
        <v>8319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8">
        <f t="shared" si="185"/>
        <v>42215.453981481478</v>
      </c>
      <c r="L2375">
        <f t="shared" si="189"/>
        <v>2015</v>
      </c>
      <c r="M2375" s="8">
        <f t="shared" si="186"/>
        <v>42245.453981481478</v>
      </c>
      <c r="N2375" t="b">
        <v>0</v>
      </c>
      <c r="O2375">
        <v>1</v>
      </c>
      <c r="P2375" t="b">
        <v>0</v>
      </c>
      <c r="Q2375" t="s">
        <v>8272</v>
      </c>
      <c r="R2375">
        <f t="shared" si="187"/>
        <v>0</v>
      </c>
      <c r="S2375">
        <f t="shared" si="188"/>
        <v>50</v>
      </c>
      <c r="T2375" t="s">
        <v>8318</v>
      </c>
      <c r="U2375" t="s">
        <v>8319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8">
        <f t="shared" si="185"/>
        <v>42017.634953703702</v>
      </c>
      <c r="L2376">
        <f t="shared" si="189"/>
        <v>2015</v>
      </c>
      <c r="M2376" s="8">
        <f t="shared" si="186"/>
        <v>42047.634953703702</v>
      </c>
      <c r="N2376" t="b">
        <v>0</v>
      </c>
      <c r="O2376">
        <v>1</v>
      </c>
      <c r="P2376" t="b">
        <v>0</v>
      </c>
      <c r="Q2376" t="s">
        <v>8272</v>
      </c>
      <c r="R2376">
        <f t="shared" si="187"/>
        <v>0</v>
      </c>
      <c r="S2376">
        <f t="shared" si="188"/>
        <v>10</v>
      </c>
      <c r="T2376" t="s">
        <v>8318</v>
      </c>
      <c r="U2376" t="s">
        <v>8319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8">
        <f t="shared" si="185"/>
        <v>42592.627743055556</v>
      </c>
      <c r="L2377">
        <f t="shared" si="189"/>
        <v>2016</v>
      </c>
      <c r="M2377" s="8">
        <f t="shared" si="186"/>
        <v>42622.627743055556</v>
      </c>
      <c r="N2377" t="b">
        <v>0</v>
      </c>
      <c r="O2377">
        <v>0</v>
      </c>
      <c r="P2377" t="b">
        <v>0</v>
      </c>
      <c r="Q2377" t="s">
        <v>8272</v>
      </c>
      <c r="R2377">
        <f t="shared" si="187"/>
        <v>0</v>
      </c>
      <c r="S2377" t="e">
        <f t="shared" si="188"/>
        <v>#DIV/0!</v>
      </c>
      <c r="T2377" t="s">
        <v>8318</v>
      </c>
      <c r="U2377" t="s">
        <v>8319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8">
        <f t="shared" si="185"/>
        <v>42318.717199074068</v>
      </c>
      <c r="L2378">
        <f t="shared" si="189"/>
        <v>2015</v>
      </c>
      <c r="M2378" s="8">
        <f t="shared" si="186"/>
        <v>42348.717199074068</v>
      </c>
      <c r="N2378" t="b">
        <v>0</v>
      </c>
      <c r="O2378">
        <v>4</v>
      </c>
      <c r="P2378" t="b">
        <v>0</v>
      </c>
      <c r="Q2378" t="s">
        <v>8272</v>
      </c>
      <c r="R2378">
        <f t="shared" si="187"/>
        <v>11</v>
      </c>
      <c r="S2378">
        <f t="shared" si="188"/>
        <v>81.582499999999996</v>
      </c>
      <c r="T2378" t="s">
        <v>8318</v>
      </c>
      <c r="U2378" t="s">
        <v>8319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8">
        <f t="shared" si="185"/>
        <v>42669.661840277775</v>
      </c>
      <c r="L2379">
        <f t="shared" si="189"/>
        <v>2016</v>
      </c>
      <c r="M2379" s="8">
        <f t="shared" si="186"/>
        <v>42699.703506944446</v>
      </c>
      <c r="N2379" t="b">
        <v>0</v>
      </c>
      <c r="O2379">
        <v>0</v>
      </c>
      <c r="P2379" t="b">
        <v>0</v>
      </c>
      <c r="Q2379" t="s">
        <v>8272</v>
      </c>
      <c r="R2379">
        <f t="shared" si="187"/>
        <v>0</v>
      </c>
      <c r="S2379" t="e">
        <f t="shared" si="188"/>
        <v>#DIV/0!</v>
      </c>
      <c r="T2379" t="s">
        <v>8318</v>
      </c>
      <c r="U2379" t="s">
        <v>8319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8">
        <f t="shared" ref="K2380:K2443" si="190">(J2380/86400)+25569+(-5/24)</f>
        <v>42212.804745370369</v>
      </c>
      <c r="L2380">
        <f t="shared" si="189"/>
        <v>2015</v>
      </c>
      <c r="M2380" s="8">
        <f t="shared" si="186"/>
        <v>42241.804745370369</v>
      </c>
      <c r="N2380" t="b">
        <v>0</v>
      </c>
      <c r="O2380">
        <v>0</v>
      </c>
      <c r="P2380" t="b">
        <v>0</v>
      </c>
      <c r="Q2380" t="s">
        <v>8272</v>
      </c>
      <c r="R2380">
        <f t="shared" si="187"/>
        <v>0</v>
      </c>
      <c r="S2380" t="e">
        <f t="shared" si="188"/>
        <v>#DIV/0!</v>
      </c>
      <c r="T2380" t="s">
        <v>8318</v>
      </c>
      <c r="U2380" t="s">
        <v>8319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8">
        <f t="shared" si="190"/>
        <v>42236.808055555557</v>
      </c>
      <c r="L2381">
        <f t="shared" si="189"/>
        <v>2015</v>
      </c>
      <c r="M2381" s="8">
        <f t="shared" ref="M2381:M2444" si="191">(I2381/86400)+25569+(-5/24)</f>
        <v>42281.808055555557</v>
      </c>
      <c r="N2381" t="b">
        <v>0</v>
      </c>
      <c r="O2381">
        <v>0</v>
      </c>
      <c r="P2381" t="b">
        <v>0</v>
      </c>
      <c r="Q2381" t="s">
        <v>8272</v>
      </c>
      <c r="R2381">
        <f t="shared" si="187"/>
        <v>0</v>
      </c>
      <c r="S2381" t="e">
        <f t="shared" si="188"/>
        <v>#DIV/0!</v>
      </c>
      <c r="T2381" t="s">
        <v>8318</v>
      </c>
      <c r="U2381" t="s">
        <v>8319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8">
        <f t="shared" si="190"/>
        <v>42248.584976851846</v>
      </c>
      <c r="L2382">
        <f t="shared" si="189"/>
        <v>2015</v>
      </c>
      <c r="M2382" s="8">
        <f t="shared" si="191"/>
        <v>42278.584976851846</v>
      </c>
      <c r="N2382" t="b">
        <v>0</v>
      </c>
      <c r="O2382">
        <v>3</v>
      </c>
      <c r="P2382" t="b">
        <v>0</v>
      </c>
      <c r="Q2382" t="s">
        <v>8272</v>
      </c>
      <c r="R2382">
        <f t="shared" si="187"/>
        <v>0</v>
      </c>
      <c r="S2382">
        <f t="shared" si="188"/>
        <v>18.333333333333332</v>
      </c>
      <c r="T2382" t="s">
        <v>8318</v>
      </c>
      <c r="U2382" t="s">
        <v>8319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8">
        <f t="shared" si="190"/>
        <v>42074.727407407401</v>
      </c>
      <c r="L2383">
        <f t="shared" si="189"/>
        <v>2015</v>
      </c>
      <c r="M2383" s="8">
        <f t="shared" si="191"/>
        <v>42104.727407407401</v>
      </c>
      <c r="N2383" t="b">
        <v>0</v>
      </c>
      <c r="O2383">
        <v>7</v>
      </c>
      <c r="P2383" t="b">
        <v>0</v>
      </c>
      <c r="Q2383" t="s">
        <v>8272</v>
      </c>
      <c r="R2383">
        <f t="shared" si="187"/>
        <v>2</v>
      </c>
      <c r="S2383">
        <f t="shared" si="188"/>
        <v>224.42857142857142</v>
      </c>
      <c r="T2383" t="s">
        <v>8318</v>
      </c>
      <c r="U2383" t="s">
        <v>8319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8">
        <f t="shared" si="190"/>
        <v>42194.979201388887</v>
      </c>
      <c r="L2384">
        <f t="shared" si="189"/>
        <v>2015</v>
      </c>
      <c r="M2384" s="8">
        <f t="shared" si="191"/>
        <v>42219.979201388887</v>
      </c>
      <c r="N2384" t="b">
        <v>0</v>
      </c>
      <c r="O2384">
        <v>2</v>
      </c>
      <c r="P2384" t="b">
        <v>0</v>
      </c>
      <c r="Q2384" t="s">
        <v>8272</v>
      </c>
      <c r="R2384">
        <f t="shared" si="187"/>
        <v>3</v>
      </c>
      <c r="S2384">
        <f t="shared" si="188"/>
        <v>37.5</v>
      </c>
      <c r="T2384" t="s">
        <v>8318</v>
      </c>
      <c r="U2384" t="s">
        <v>8319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8">
        <f t="shared" si="190"/>
        <v>42026.848460648143</v>
      </c>
      <c r="L2385">
        <f t="shared" si="189"/>
        <v>2015</v>
      </c>
      <c r="M2385" s="8">
        <f t="shared" si="191"/>
        <v>42056.848460648143</v>
      </c>
      <c r="N2385" t="b">
        <v>0</v>
      </c>
      <c r="O2385">
        <v>3</v>
      </c>
      <c r="P2385" t="b">
        <v>0</v>
      </c>
      <c r="Q2385" t="s">
        <v>8272</v>
      </c>
      <c r="R2385">
        <f t="shared" si="187"/>
        <v>4</v>
      </c>
      <c r="S2385">
        <f t="shared" si="188"/>
        <v>145</v>
      </c>
      <c r="T2385" t="s">
        <v>8318</v>
      </c>
      <c r="U2385" t="s">
        <v>8319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8">
        <f t="shared" si="190"/>
        <v>41926.859293981477</v>
      </c>
      <c r="L2386">
        <f t="shared" si="189"/>
        <v>2014</v>
      </c>
      <c r="M2386" s="8">
        <f t="shared" si="191"/>
        <v>41956.900960648149</v>
      </c>
      <c r="N2386" t="b">
        <v>0</v>
      </c>
      <c r="O2386">
        <v>8</v>
      </c>
      <c r="P2386" t="b">
        <v>0</v>
      </c>
      <c r="Q2386" t="s">
        <v>8272</v>
      </c>
      <c r="R2386">
        <f t="shared" si="187"/>
        <v>1</v>
      </c>
      <c r="S2386">
        <f t="shared" si="188"/>
        <v>1</v>
      </c>
      <c r="T2386" t="s">
        <v>8318</v>
      </c>
      <c r="U2386" t="s">
        <v>8319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8">
        <f t="shared" si="190"/>
        <v>42191.493425925924</v>
      </c>
      <c r="L2387">
        <f t="shared" si="189"/>
        <v>2015</v>
      </c>
      <c r="M2387" s="8">
        <f t="shared" si="191"/>
        <v>42221.493425925924</v>
      </c>
      <c r="N2387" t="b">
        <v>0</v>
      </c>
      <c r="O2387">
        <v>7</v>
      </c>
      <c r="P2387" t="b">
        <v>0</v>
      </c>
      <c r="Q2387" t="s">
        <v>8272</v>
      </c>
      <c r="R2387">
        <f t="shared" si="187"/>
        <v>1</v>
      </c>
      <c r="S2387">
        <f t="shared" si="188"/>
        <v>112.57142857142857</v>
      </c>
      <c r="T2387" t="s">
        <v>8318</v>
      </c>
      <c r="U2387" t="s">
        <v>8319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8">
        <f t="shared" si="190"/>
        <v>41954.629907407405</v>
      </c>
      <c r="L2388">
        <f t="shared" si="189"/>
        <v>2014</v>
      </c>
      <c r="M2388" s="8">
        <f t="shared" si="191"/>
        <v>42014.629907407405</v>
      </c>
      <c r="N2388" t="b">
        <v>0</v>
      </c>
      <c r="O2388">
        <v>0</v>
      </c>
      <c r="P2388" t="b">
        <v>0</v>
      </c>
      <c r="Q2388" t="s">
        <v>8272</v>
      </c>
      <c r="R2388">
        <f t="shared" si="187"/>
        <v>0</v>
      </c>
      <c r="S2388" t="e">
        <f t="shared" si="188"/>
        <v>#DIV/0!</v>
      </c>
      <c r="T2388" t="s">
        <v>8318</v>
      </c>
      <c r="U2388" t="s">
        <v>8319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8">
        <f t="shared" si="190"/>
        <v>42528.418287037035</v>
      </c>
      <c r="L2389">
        <f t="shared" si="189"/>
        <v>2016</v>
      </c>
      <c r="M2389" s="8">
        <f t="shared" si="191"/>
        <v>42573.418287037035</v>
      </c>
      <c r="N2389" t="b">
        <v>0</v>
      </c>
      <c r="O2389">
        <v>3</v>
      </c>
      <c r="P2389" t="b">
        <v>0</v>
      </c>
      <c r="Q2389" t="s">
        <v>8272</v>
      </c>
      <c r="R2389">
        <f t="shared" si="187"/>
        <v>1</v>
      </c>
      <c r="S2389">
        <f t="shared" si="188"/>
        <v>342</v>
      </c>
      <c r="T2389" t="s">
        <v>8318</v>
      </c>
      <c r="U2389" t="s">
        <v>8319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8">
        <f t="shared" si="190"/>
        <v>41989.645358796297</v>
      </c>
      <c r="L2390">
        <f t="shared" si="189"/>
        <v>2014</v>
      </c>
      <c r="M2390" s="8">
        <f t="shared" si="191"/>
        <v>42019.603472222218</v>
      </c>
      <c r="N2390" t="b">
        <v>0</v>
      </c>
      <c r="O2390">
        <v>8</v>
      </c>
      <c r="P2390" t="b">
        <v>0</v>
      </c>
      <c r="Q2390" t="s">
        <v>8272</v>
      </c>
      <c r="R2390">
        <f t="shared" si="187"/>
        <v>1</v>
      </c>
      <c r="S2390">
        <f t="shared" si="188"/>
        <v>57.875</v>
      </c>
      <c r="T2390" t="s">
        <v>8318</v>
      </c>
      <c r="U2390" t="s">
        <v>8319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8">
        <f t="shared" si="190"/>
        <v>42179.445046296292</v>
      </c>
      <c r="L2391">
        <f t="shared" si="189"/>
        <v>2015</v>
      </c>
      <c r="M2391" s="8">
        <f t="shared" si="191"/>
        <v>42210.707638888889</v>
      </c>
      <c r="N2391" t="b">
        <v>0</v>
      </c>
      <c r="O2391">
        <v>1</v>
      </c>
      <c r="P2391" t="b">
        <v>0</v>
      </c>
      <c r="Q2391" t="s">
        <v>8272</v>
      </c>
      <c r="R2391">
        <f t="shared" si="187"/>
        <v>0</v>
      </c>
      <c r="S2391">
        <f t="shared" si="188"/>
        <v>30</v>
      </c>
      <c r="T2391" t="s">
        <v>8318</v>
      </c>
      <c r="U2391" t="s">
        <v>8319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8">
        <f t="shared" si="190"/>
        <v>41968.053981481477</v>
      </c>
      <c r="L2392">
        <f t="shared" si="189"/>
        <v>2014</v>
      </c>
      <c r="M2392" s="8">
        <f t="shared" si="191"/>
        <v>42008.053981481477</v>
      </c>
      <c r="N2392" t="b">
        <v>0</v>
      </c>
      <c r="O2392">
        <v>0</v>
      </c>
      <c r="P2392" t="b">
        <v>0</v>
      </c>
      <c r="Q2392" t="s">
        <v>8272</v>
      </c>
      <c r="R2392">
        <f t="shared" si="187"/>
        <v>0</v>
      </c>
      <c r="S2392" t="e">
        <f t="shared" si="188"/>
        <v>#DIV/0!</v>
      </c>
      <c r="T2392" t="s">
        <v>8318</v>
      </c>
      <c r="U2392" t="s">
        <v>8319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8">
        <f t="shared" si="190"/>
        <v>42064.586157407401</v>
      </c>
      <c r="L2393">
        <f t="shared" si="189"/>
        <v>2015</v>
      </c>
      <c r="M2393" s="8">
        <f t="shared" si="191"/>
        <v>42094.544490740744</v>
      </c>
      <c r="N2393" t="b">
        <v>0</v>
      </c>
      <c r="O2393">
        <v>1</v>
      </c>
      <c r="P2393" t="b">
        <v>0</v>
      </c>
      <c r="Q2393" t="s">
        <v>8272</v>
      </c>
      <c r="R2393">
        <f t="shared" si="187"/>
        <v>0</v>
      </c>
      <c r="S2393">
        <f t="shared" si="188"/>
        <v>25</v>
      </c>
      <c r="T2393" t="s">
        <v>8318</v>
      </c>
      <c r="U2393" t="s">
        <v>8319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8">
        <f t="shared" si="190"/>
        <v>42275.912303240737</v>
      </c>
      <c r="L2394">
        <f t="shared" si="189"/>
        <v>2015</v>
      </c>
      <c r="M2394" s="8">
        <f t="shared" si="191"/>
        <v>42305.912303240737</v>
      </c>
      <c r="N2394" t="b">
        <v>0</v>
      </c>
      <c r="O2394">
        <v>0</v>
      </c>
      <c r="P2394" t="b">
        <v>0</v>
      </c>
      <c r="Q2394" t="s">
        <v>8272</v>
      </c>
      <c r="R2394">
        <f t="shared" si="187"/>
        <v>0</v>
      </c>
      <c r="S2394" t="e">
        <f t="shared" si="188"/>
        <v>#DIV/0!</v>
      </c>
      <c r="T2394" t="s">
        <v>8318</v>
      </c>
      <c r="U2394" t="s">
        <v>8319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8">
        <f t="shared" si="190"/>
        <v>42194.440011574072</v>
      </c>
      <c r="L2395">
        <f t="shared" si="189"/>
        <v>2015</v>
      </c>
      <c r="M2395" s="8">
        <f t="shared" si="191"/>
        <v>42224.440011574072</v>
      </c>
      <c r="N2395" t="b">
        <v>0</v>
      </c>
      <c r="O2395">
        <v>1</v>
      </c>
      <c r="P2395" t="b">
        <v>0</v>
      </c>
      <c r="Q2395" t="s">
        <v>8272</v>
      </c>
      <c r="R2395">
        <f t="shared" si="187"/>
        <v>0</v>
      </c>
      <c r="S2395">
        <f t="shared" si="188"/>
        <v>50</v>
      </c>
      <c r="T2395" t="s">
        <v>8318</v>
      </c>
      <c r="U2395" t="s">
        <v>8319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8">
        <f t="shared" si="190"/>
        <v>42031.15385416666</v>
      </c>
      <c r="L2396">
        <f t="shared" si="189"/>
        <v>2015</v>
      </c>
      <c r="M2396" s="8">
        <f t="shared" si="191"/>
        <v>42061.15385416666</v>
      </c>
      <c r="N2396" t="b">
        <v>0</v>
      </c>
      <c r="O2396">
        <v>2</v>
      </c>
      <c r="P2396" t="b">
        <v>0</v>
      </c>
      <c r="Q2396" t="s">
        <v>8272</v>
      </c>
      <c r="R2396">
        <f t="shared" si="187"/>
        <v>0</v>
      </c>
      <c r="S2396">
        <f t="shared" si="188"/>
        <v>1.5</v>
      </c>
      <c r="T2396" t="s">
        <v>8318</v>
      </c>
      <c r="U2396" t="s">
        <v>8319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8">
        <f t="shared" si="190"/>
        <v>42716.913043981483</v>
      </c>
      <c r="L2397">
        <f t="shared" si="189"/>
        <v>2016</v>
      </c>
      <c r="M2397" s="8">
        <f t="shared" si="191"/>
        <v>42745.164583333331</v>
      </c>
      <c r="N2397" t="b">
        <v>0</v>
      </c>
      <c r="O2397">
        <v>0</v>
      </c>
      <c r="P2397" t="b">
        <v>0</v>
      </c>
      <c r="Q2397" t="s">
        <v>8272</v>
      </c>
      <c r="R2397">
        <f t="shared" si="187"/>
        <v>0</v>
      </c>
      <c r="S2397" t="e">
        <f t="shared" si="188"/>
        <v>#DIV/0!</v>
      </c>
      <c r="T2397" t="s">
        <v>8318</v>
      </c>
      <c r="U2397" t="s">
        <v>8319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8">
        <f t="shared" si="190"/>
        <v>42262.640717592592</v>
      </c>
      <c r="L2398">
        <f t="shared" si="189"/>
        <v>2015</v>
      </c>
      <c r="M2398" s="8">
        <f t="shared" si="191"/>
        <v>42292.640717592592</v>
      </c>
      <c r="N2398" t="b">
        <v>0</v>
      </c>
      <c r="O2398">
        <v>1</v>
      </c>
      <c r="P2398" t="b">
        <v>0</v>
      </c>
      <c r="Q2398" t="s">
        <v>8272</v>
      </c>
      <c r="R2398">
        <f t="shared" si="187"/>
        <v>0</v>
      </c>
      <c r="S2398">
        <f t="shared" si="188"/>
        <v>10</v>
      </c>
      <c r="T2398" t="s">
        <v>8318</v>
      </c>
      <c r="U2398" t="s">
        <v>8319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8">
        <f t="shared" si="190"/>
        <v>41976.676574074074</v>
      </c>
      <c r="L2399">
        <f t="shared" si="189"/>
        <v>2014</v>
      </c>
      <c r="M2399" s="8">
        <f t="shared" si="191"/>
        <v>42006.676574074074</v>
      </c>
      <c r="N2399" t="b">
        <v>0</v>
      </c>
      <c r="O2399">
        <v>0</v>
      </c>
      <c r="P2399" t="b">
        <v>0</v>
      </c>
      <c r="Q2399" t="s">
        <v>8272</v>
      </c>
      <c r="R2399">
        <f t="shared" si="187"/>
        <v>0</v>
      </c>
      <c r="S2399" t="e">
        <f t="shared" si="188"/>
        <v>#DIV/0!</v>
      </c>
      <c r="T2399" t="s">
        <v>8318</v>
      </c>
      <c r="U2399" t="s">
        <v>8319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8">
        <f t="shared" si="190"/>
        <v>42157.708148148151</v>
      </c>
      <c r="L2400">
        <f t="shared" si="189"/>
        <v>2015</v>
      </c>
      <c r="M2400" s="8">
        <f t="shared" si="191"/>
        <v>42187.708148148151</v>
      </c>
      <c r="N2400" t="b">
        <v>0</v>
      </c>
      <c r="O2400">
        <v>0</v>
      </c>
      <c r="P2400" t="b">
        <v>0</v>
      </c>
      <c r="Q2400" t="s">
        <v>8272</v>
      </c>
      <c r="R2400">
        <f t="shared" si="187"/>
        <v>0</v>
      </c>
      <c r="S2400" t="e">
        <f t="shared" si="188"/>
        <v>#DIV/0!</v>
      </c>
      <c r="T2400" t="s">
        <v>8318</v>
      </c>
      <c r="U2400" t="s">
        <v>8319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8">
        <f t="shared" si="190"/>
        <v>41956.644745370366</v>
      </c>
      <c r="L2401">
        <f t="shared" si="189"/>
        <v>2014</v>
      </c>
      <c r="M2401" s="8">
        <f t="shared" si="191"/>
        <v>41991.644745370366</v>
      </c>
      <c r="N2401" t="b">
        <v>0</v>
      </c>
      <c r="O2401">
        <v>0</v>
      </c>
      <c r="P2401" t="b">
        <v>0</v>
      </c>
      <c r="Q2401" t="s">
        <v>8272</v>
      </c>
      <c r="R2401">
        <f t="shared" si="187"/>
        <v>0</v>
      </c>
      <c r="S2401" t="e">
        <f t="shared" si="188"/>
        <v>#DIV/0!</v>
      </c>
      <c r="T2401" t="s">
        <v>8318</v>
      </c>
      <c r="U2401" t="s">
        <v>8319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8">
        <f t="shared" si="190"/>
        <v>42444.059768518513</v>
      </c>
      <c r="L2402">
        <f t="shared" si="189"/>
        <v>2016</v>
      </c>
      <c r="M2402" s="8">
        <f t="shared" si="191"/>
        <v>42474.059768518513</v>
      </c>
      <c r="N2402" t="b">
        <v>0</v>
      </c>
      <c r="O2402">
        <v>0</v>
      </c>
      <c r="P2402" t="b">
        <v>0</v>
      </c>
      <c r="Q2402" t="s">
        <v>8272</v>
      </c>
      <c r="R2402">
        <f t="shared" si="187"/>
        <v>0</v>
      </c>
      <c r="S2402" t="e">
        <f t="shared" si="188"/>
        <v>#DIV/0!</v>
      </c>
      <c r="T2402" t="s">
        <v>8318</v>
      </c>
      <c r="U2402" t="s">
        <v>8319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8">
        <f t="shared" si="190"/>
        <v>42374.614537037036</v>
      </c>
      <c r="L2403">
        <f t="shared" si="189"/>
        <v>2016</v>
      </c>
      <c r="M2403" s="8">
        <f t="shared" si="191"/>
        <v>42434.614537037036</v>
      </c>
      <c r="N2403" t="b">
        <v>0</v>
      </c>
      <c r="O2403">
        <v>9</v>
      </c>
      <c r="P2403" t="b">
        <v>0</v>
      </c>
      <c r="Q2403" t="s">
        <v>8284</v>
      </c>
      <c r="R2403">
        <f t="shared" si="187"/>
        <v>1</v>
      </c>
      <c r="S2403">
        <f t="shared" si="188"/>
        <v>22.333333333333332</v>
      </c>
      <c r="T2403" t="s">
        <v>8335</v>
      </c>
      <c r="U2403" t="s">
        <v>8336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8">
        <f t="shared" si="190"/>
        <v>42107.47142361111</v>
      </c>
      <c r="L2404">
        <f t="shared" si="189"/>
        <v>2015</v>
      </c>
      <c r="M2404" s="8">
        <f t="shared" si="191"/>
        <v>42137.47142361111</v>
      </c>
      <c r="N2404" t="b">
        <v>0</v>
      </c>
      <c r="O2404">
        <v>1</v>
      </c>
      <c r="P2404" t="b">
        <v>0</v>
      </c>
      <c r="Q2404" t="s">
        <v>8284</v>
      </c>
      <c r="R2404">
        <f t="shared" si="187"/>
        <v>0</v>
      </c>
      <c r="S2404">
        <f t="shared" si="188"/>
        <v>52</v>
      </c>
      <c r="T2404" t="s">
        <v>8335</v>
      </c>
      <c r="U2404" t="s">
        <v>8336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8">
        <f t="shared" si="190"/>
        <v>42399.67428240741</v>
      </c>
      <c r="L2405">
        <f t="shared" si="189"/>
        <v>2016</v>
      </c>
      <c r="M2405" s="8">
        <f t="shared" si="191"/>
        <v>42459.632615740738</v>
      </c>
      <c r="N2405" t="b">
        <v>0</v>
      </c>
      <c r="O2405">
        <v>12</v>
      </c>
      <c r="P2405" t="b">
        <v>0</v>
      </c>
      <c r="Q2405" t="s">
        <v>8284</v>
      </c>
      <c r="R2405">
        <f t="shared" si="187"/>
        <v>17</v>
      </c>
      <c r="S2405">
        <f t="shared" si="188"/>
        <v>16.833333333333332</v>
      </c>
      <c r="T2405" t="s">
        <v>8335</v>
      </c>
      <c r="U2405" t="s">
        <v>8336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8">
        <f t="shared" si="190"/>
        <v>42341.831099537034</v>
      </c>
      <c r="L2406">
        <f t="shared" si="189"/>
        <v>2015</v>
      </c>
      <c r="M2406" s="8">
        <f t="shared" si="191"/>
        <v>42371.831099537034</v>
      </c>
      <c r="N2406" t="b">
        <v>0</v>
      </c>
      <c r="O2406">
        <v>0</v>
      </c>
      <c r="P2406" t="b">
        <v>0</v>
      </c>
      <c r="Q2406" t="s">
        <v>8284</v>
      </c>
      <c r="R2406">
        <f t="shared" si="187"/>
        <v>0</v>
      </c>
      <c r="S2406" t="e">
        <f t="shared" si="188"/>
        <v>#DIV/0!</v>
      </c>
      <c r="T2406" t="s">
        <v>8335</v>
      </c>
      <c r="U2406" t="s">
        <v>8336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8">
        <f t="shared" si="190"/>
        <v>42595.377025462956</v>
      </c>
      <c r="L2407">
        <f t="shared" si="189"/>
        <v>2016</v>
      </c>
      <c r="M2407" s="8">
        <f t="shared" si="191"/>
        <v>42616.377025462956</v>
      </c>
      <c r="N2407" t="b">
        <v>0</v>
      </c>
      <c r="O2407">
        <v>20</v>
      </c>
      <c r="P2407" t="b">
        <v>0</v>
      </c>
      <c r="Q2407" t="s">
        <v>8284</v>
      </c>
      <c r="R2407">
        <f t="shared" si="187"/>
        <v>23</v>
      </c>
      <c r="S2407">
        <f t="shared" si="188"/>
        <v>56.3</v>
      </c>
      <c r="T2407" t="s">
        <v>8335</v>
      </c>
      <c r="U2407" t="s">
        <v>8336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8">
        <f t="shared" si="190"/>
        <v>41982.902662037035</v>
      </c>
      <c r="L2408">
        <f t="shared" si="189"/>
        <v>2014</v>
      </c>
      <c r="M2408" s="8">
        <f t="shared" si="191"/>
        <v>42022.902662037035</v>
      </c>
      <c r="N2408" t="b">
        <v>0</v>
      </c>
      <c r="O2408">
        <v>16</v>
      </c>
      <c r="P2408" t="b">
        <v>0</v>
      </c>
      <c r="Q2408" t="s">
        <v>8284</v>
      </c>
      <c r="R2408">
        <f t="shared" si="187"/>
        <v>41</v>
      </c>
      <c r="S2408">
        <f t="shared" si="188"/>
        <v>84.0625</v>
      </c>
      <c r="T2408" t="s">
        <v>8335</v>
      </c>
      <c r="U2408" t="s">
        <v>8336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8">
        <f t="shared" si="190"/>
        <v>42082.367222222216</v>
      </c>
      <c r="L2409">
        <f t="shared" si="189"/>
        <v>2015</v>
      </c>
      <c r="M2409" s="8">
        <f t="shared" si="191"/>
        <v>42105.041666666664</v>
      </c>
      <c r="N2409" t="b">
        <v>0</v>
      </c>
      <c r="O2409">
        <v>33</v>
      </c>
      <c r="P2409" t="b">
        <v>0</v>
      </c>
      <c r="Q2409" t="s">
        <v>8284</v>
      </c>
      <c r="R2409">
        <f t="shared" si="187"/>
        <v>25</v>
      </c>
      <c r="S2409">
        <f t="shared" si="188"/>
        <v>168.39393939393941</v>
      </c>
      <c r="T2409" t="s">
        <v>8335</v>
      </c>
      <c r="U2409" t="s">
        <v>8336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8">
        <f t="shared" si="190"/>
        <v>41918.93237268518</v>
      </c>
      <c r="L2410">
        <f t="shared" si="189"/>
        <v>2014</v>
      </c>
      <c r="M2410" s="8">
        <f t="shared" si="191"/>
        <v>41948.974039351851</v>
      </c>
      <c r="N2410" t="b">
        <v>0</v>
      </c>
      <c r="O2410">
        <v>2</v>
      </c>
      <c r="P2410" t="b">
        <v>0</v>
      </c>
      <c r="Q2410" t="s">
        <v>8284</v>
      </c>
      <c r="R2410">
        <f t="shared" si="187"/>
        <v>0</v>
      </c>
      <c r="S2410">
        <f t="shared" si="188"/>
        <v>15</v>
      </c>
      <c r="T2410" t="s">
        <v>8335</v>
      </c>
      <c r="U2410" t="s">
        <v>8336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8">
        <f t="shared" si="190"/>
        <v>42204.667534722219</v>
      </c>
      <c r="L2411">
        <f t="shared" si="189"/>
        <v>2015</v>
      </c>
      <c r="M2411" s="8">
        <f t="shared" si="191"/>
        <v>42234.667534722219</v>
      </c>
      <c r="N2411" t="b">
        <v>0</v>
      </c>
      <c r="O2411">
        <v>6</v>
      </c>
      <c r="P2411" t="b">
        <v>0</v>
      </c>
      <c r="Q2411" t="s">
        <v>8284</v>
      </c>
      <c r="R2411">
        <f t="shared" si="187"/>
        <v>2</v>
      </c>
      <c r="S2411">
        <f t="shared" si="188"/>
        <v>76.666666666666671</v>
      </c>
      <c r="T2411" t="s">
        <v>8335</v>
      </c>
      <c r="U2411" t="s">
        <v>8336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8">
        <f t="shared" si="190"/>
        <v>42224.199942129628</v>
      </c>
      <c r="L2412">
        <f t="shared" si="189"/>
        <v>2015</v>
      </c>
      <c r="M2412" s="8">
        <f t="shared" si="191"/>
        <v>42254.199942129628</v>
      </c>
      <c r="N2412" t="b">
        <v>0</v>
      </c>
      <c r="O2412">
        <v>0</v>
      </c>
      <c r="P2412" t="b">
        <v>0</v>
      </c>
      <c r="Q2412" t="s">
        <v>8284</v>
      </c>
      <c r="R2412">
        <f t="shared" si="187"/>
        <v>0</v>
      </c>
      <c r="S2412" t="e">
        <f t="shared" si="188"/>
        <v>#DIV/0!</v>
      </c>
      <c r="T2412" t="s">
        <v>8335</v>
      </c>
      <c r="U2412" t="s">
        <v>8336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8">
        <f t="shared" si="190"/>
        <v>42211.524097222216</v>
      </c>
      <c r="L2413">
        <f t="shared" si="189"/>
        <v>2015</v>
      </c>
      <c r="M2413" s="8">
        <f t="shared" si="191"/>
        <v>42241.524097222216</v>
      </c>
      <c r="N2413" t="b">
        <v>0</v>
      </c>
      <c r="O2413">
        <v>3</v>
      </c>
      <c r="P2413" t="b">
        <v>0</v>
      </c>
      <c r="Q2413" t="s">
        <v>8284</v>
      </c>
      <c r="R2413">
        <f t="shared" si="187"/>
        <v>1</v>
      </c>
      <c r="S2413">
        <f t="shared" si="188"/>
        <v>50.333333333333336</v>
      </c>
      <c r="T2413" t="s">
        <v>8335</v>
      </c>
      <c r="U2413" t="s">
        <v>8336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8">
        <f t="shared" si="190"/>
        <v>42655.528622685182</v>
      </c>
      <c r="L2414">
        <f t="shared" si="189"/>
        <v>2016</v>
      </c>
      <c r="M2414" s="8">
        <f t="shared" si="191"/>
        <v>42700.570289351854</v>
      </c>
      <c r="N2414" t="b">
        <v>0</v>
      </c>
      <c r="O2414">
        <v>0</v>
      </c>
      <c r="P2414" t="b">
        <v>0</v>
      </c>
      <c r="Q2414" t="s">
        <v>8284</v>
      </c>
      <c r="R2414">
        <f t="shared" si="187"/>
        <v>0</v>
      </c>
      <c r="S2414" t="e">
        <f t="shared" si="188"/>
        <v>#DIV/0!</v>
      </c>
      <c r="T2414" t="s">
        <v>8335</v>
      </c>
      <c r="U2414" t="s">
        <v>8336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8">
        <f t="shared" si="190"/>
        <v>41759.901412037034</v>
      </c>
      <c r="L2415">
        <f t="shared" si="189"/>
        <v>2014</v>
      </c>
      <c r="M2415" s="8">
        <f t="shared" si="191"/>
        <v>41790.770833333328</v>
      </c>
      <c r="N2415" t="b">
        <v>0</v>
      </c>
      <c r="O2415">
        <v>3</v>
      </c>
      <c r="P2415" t="b">
        <v>0</v>
      </c>
      <c r="Q2415" t="s">
        <v>8284</v>
      </c>
      <c r="R2415">
        <f t="shared" si="187"/>
        <v>1</v>
      </c>
      <c r="S2415">
        <f t="shared" si="188"/>
        <v>8.3333333333333339</v>
      </c>
      <c r="T2415" t="s">
        <v>8335</v>
      </c>
      <c r="U2415" t="s">
        <v>8336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8">
        <f t="shared" si="190"/>
        <v>42198.486805555549</v>
      </c>
      <c r="L2416">
        <f t="shared" si="189"/>
        <v>2015</v>
      </c>
      <c r="M2416" s="8">
        <f t="shared" si="191"/>
        <v>42237.957638888889</v>
      </c>
      <c r="N2416" t="b">
        <v>0</v>
      </c>
      <c r="O2416">
        <v>13</v>
      </c>
      <c r="P2416" t="b">
        <v>0</v>
      </c>
      <c r="Q2416" t="s">
        <v>8284</v>
      </c>
      <c r="R2416">
        <f t="shared" si="187"/>
        <v>3</v>
      </c>
      <c r="S2416">
        <f t="shared" si="188"/>
        <v>35.384615384615387</v>
      </c>
      <c r="T2416" t="s">
        <v>8335</v>
      </c>
      <c r="U2416" t="s">
        <v>8336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8">
        <f t="shared" si="190"/>
        <v>42536.654467592591</v>
      </c>
      <c r="L2417">
        <f t="shared" si="189"/>
        <v>2016</v>
      </c>
      <c r="M2417" s="8">
        <f t="shared" si="191"/>
        <v>42566.654467592591</v>
      </c>
      <c r="N2417" t="b">
        <v>0</v>
      </c>
      <c r="O2417">
        <v>6</v>
      </c>
      <c r="P2417" t="b">
        <v>0</v>
      </c>
      <c r="Q2417" t="s">
        <v>8284</v>
      </c>
      <c r="R2417">
        <f t="shared" si="187"/>
        <v>1</v>
      </c>
      <c r="S2417">
        <f t="shared" si="188"/>
        <v>55.833333333333336</v>
      </c>
      <c r="T2417" t="s">
        <v>8335</v>
      </c>
      <c r="U2417" t="s">
        <v>8336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8">
        <f t="shared" si="190"/>
        <v>42019.529432870368</v>
      </c>
      <c r="L2418">
        <f t="shared" si="189"/>
        <v>2015</v>
      </c>
      <c r="M2418" s="8">
        <f t="shared" si="191"/>
        <v>42077.416666666664</v>
      </c>
      <c r="N2418" t="b">
        <v>0</v>
      </c>
      <c r="O2418">
        <v>1</v>
      </c>
      <c r="P2418" t="b">
        <v>0</v>
      </c>
      <c r="Q2418" t="s">
        <v>8284</v>
      </c>
      <c r="R2418">
        <f t="shared" si="187"/>
        <v>0</v>
      </c>
      <c r="S2418">
        <f t="shared" si="188"/>
        <v>5</v>
      </c>
      <c r="T2418" t="s">
        <v>8335</v>
      </c>
      <c r="U2418" t="s">
        <v>8336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8">
        <f t="shared" si="190"/>
        <v>41831.675775462958</v>
      </c>
      <c r="L2419">
        <f t="shared" si="189"/>
        <v>2014</v>
      </c>
      <c r="M2419" s="8">
        <f t="shared" si="191"/>
        <v>41861.675775462958</v>
      </c>
      <c r="N2419" t="b">
        <v>0</v>
      </c>
      <c r="O2419">
        <v>0</v>
      </c>
      <c r="P2419" t="b">
        <v>0</v>
      </c>
      <c r="Q2419" t="s">
        <v>8284</v>
      </c>
      <c r="R2419">
        <f t="shared" si="187"/>
        <v>0</v>
      </c>
      <c r="S2419" t="e">
        <f t="shared" si="188"/>
        <v>#DIV/0!</v>
      </c>
      <c r="T2419" t="s">
        <v>8335</v>
      </c>
      <c r="U2419" t="s">
        <v>8336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8">
        <f t="shared" si="190"/>
        <v>42027.648657407401</v>
      </c>
      <c r="L2420">
        <f t="shared" si="189"/>
        <v>2015</v>
      </c>
      <c r="M2420" s="8">
        <f t="shared" si="191"/>
        <v>42087.606990740744</v>
      </c>
      <c r="N2420" t="b">
        <v>0</v>
      </c>
      <c r="O2420">
        <v>5</v>
      </c>
      <c r="P2420" t="b">
        <v>0</v>
      </c>
      <c r="Q2420" t="s">
        <v>8284</v>
      </c>
      <c r="R2420">
        <f t="shared" si="187"/>
        <v>0</v>
      </c>
      <c r="S2420">
        <f t="shared" si="188"/>
        <v>1</v>
      </c>
      <c r="T2420" t="s">
        <v>8335</v>
      </c>
      <c r="U2420" t="s">
        <v>8336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8">
        <f t="shared" si="190"/>
        <v>41993.529965277776</v>
      </c>
      <c r="L2421">
        <f t="shared" si="189"/>
        <v>2014</v>
      </c>
      <c r="M2421" s="8">
        <f t="shared" si="191"/>
        <v>42053.529965277776</v>
      </c>
      <c r="N2421" t="b">
        <v>0</v>
      </c>
      <c r="O2421">
        <v>0</v>
      </c>
      <c r="P2421" t="b">
        <v>0</v>
      </c>
      <c r="Q2421" t="s">
        <v>8284</v>
      </c>
      <c r="R2421">
        <f t="shared" si="187"/>
        <v>0</v>
      </c>
      <c r="S2421" t="e">
        <f t="shared" si="188"/>
        <v>#DIV/0!</v>
      </c>
      <c r="T2421" t="s">
        <v>8335</v>
      </c>
      <c r="U2421" t="s">
        <v>8336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8">
        <f t="shared" si="190"/>
        <v>41892.820543981477</v>
      </c>
      <c r="L2422">
        <f t="shared" si="189"/>
        <v>2014</v>
      </c>
      <c r="M2422" s="8">
        <f t="shared" si="191"/>
        <v>41952.862210648142</v>
      </c>
      <c r="N2422" t="b">
        <v>0</v>
      </c>
      <c r="O2422">
        <v>36</v>
      </c>
      <c r="P2422" t="b">
        <v>0</v>
      </c>
      <c r="Q2422" t="s">
        <v>8284</v>
      </c>
      <c r="R2422">
        <f t="shared" si="187"/>
        <v>15</v>
      </c>
      <c r="S2422">
        <f t="shared" si="188"/>
        <v>69.472222222222229</v>
      </c>
      <c r="T2422" t="s">
        <v>8335</v>
      </c>
      <c r="U2422" t="s">
        <v>8336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8">
        <f t="shared" si="190"/>
        <v>42026.479120370372</v>
      </c>
      <c r="L2423">
        <f t="shared" si="189"/>
        <v>2015</v>
      </c>
      <c r="M2423" s="8">
        <f t="shared" si="191"/>
        <v>42056.479120370372</v>
      </c>
      <c r="N2423" t="b">
        <v>0</v>
      </c>
      <c r="O2423">
        <v>1</v>
      </c>
      <c r="P2423" t="b">
        <v>0</v>
      </c>
      <c r="Q2423" t="s">
        <v>8284</v>
      </c>
      <c r="R2423">
        <f t="shared" si="187"/>
        <v>0</v>
      </c>
      <c r="S2423">
        <f t="shared" si="188"/>
        <v>1</v>
      </c>
      <c r="T2423" t="s">
        <v>8335</v>
      </c>
      <c r="U2423" t="s">
        <v>8336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8">
        <f t="shared" si="190"/>
        <v>42044.516620370363</v>
      </c>
      <c r="L2424">
        <f t="shared" si="189"/>
        <v>2015</v>
      </c>
      <c r="M2424" s="8">
        <f t="shared" si="191"/>
        <v>42074.474953703706</v>
      </c>
      <c r="N2424" t="b">
        <v>0</v>
      </c>
      <c r="O2424">
        <v>1</v>
      </c>
      <c r="P2424" t="b">
        <v>0</v>
      </c>
      <c r="Q2424" t="s">
        <v>8284</v>
      </c>
      <c r="R2424">
        <f t="shared" si="187"/>
        <v>0</v>
      </c>
      <c r="S2424">
        <f t="shared" si="188"/>
        <v>1</v>
      </c>
      <c r="T2424" t="s">
        <v>8335</v>
      </c>
      <c r="U2424" t="s">
        <v>8336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8">
        <f t="shared" si="190"/>
        <v>41974.496412037035</v>
      </c>
      <c r="L2425">
        <f t="shared" si="189"/>
        <v>2014</v>
      </c>
      <c r="M2425" s="8">
        <f t="shared" si="191"/>
        <v>42004.496412037035</v>
      </c>
      <c r="N2425" t="b">
        <v>0</v>
      </c>
      <c r="O2425">
        <v>1</v>
      </c>
      <c r="P2425" t="b">
        <v>0</v>
      </c>
      <c r="Q2425" t="s">
        <v>8284</v>
      </c>
      <c r="R2425">
        <f t="shared" si="187"/>
        <v>0</v>
      </c>
      <c r="S2425">
        <f t="shared" si="188"/>
        <v>8</v>
      </c>
      <c r="T2425" t="s">
        <v>8335</v>
      </c>
      <c r="U2425" t="s">
        <v>8336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8">
        <f t="shared" si="190"/>
        <v>41909.684120370366</v>
      </c>
      <c r="L2426">
        <f t="shared" si="189"/>
        <v>2014</v>
      </c>
      <c r="M2426" s="8">
        <f t="shared" si="191"/>
        <v>41939.684120370366</v>
      </c>
      <c r="N2426" t="b">
        <v>0</v>
      </c>
      <c r="O2426">
        <v>9</v>
      </c>
      <c r="P2426" t="b">
        <v>0</v>
      </c>
      <c r="Q2426" t="s">
        <v>8284</v>
      </c>
      <c r="R2426">
        <f t="shared" si="187"/>
        <v>1</v>
      </c>
      <c r="S2426">
        <f t="shared" si="188"/>
        <v>34.444444444444443</v>
      </c>
      <c r="T2426" t="s">
        <v>8335</v>
      </c>
      <c r="U2426" t="s">
        <v>8336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8">
        <f t="shared" si="190"/>
        <v>42502.705428240741</v>
      </c>
      <c r="L2427">
        <f t="shared" si="189"/>
        <v>2016</v>
      </c>
      <c r="M2427" s="8">
        <f t="shared" si="191"/>
        <v>42517.711111111108</v>
      </c>
      <c r="N2427" t="b">
        <v>0</v>
      </c>
      <c r="O2427">
        <v>1</v>
      </c>
      <c r="P2427" t="b">
        <v>0</v>
      </c>
      <c r="Q2427" t="s">
        <v>8284</v>
      </c>
      <c r="R2427">
        <f t="shared" si="187"/>
        <v>0</v>
      </c>
      <c r="S2427">
        <f t="shared" si="188"/>
        <v>1</v>
      </c>
      <c r="T2427" t="s">
        <v>8335</v>
      </c>
      <c r="U2427" t="s">
        <v>8336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8">
        <f t="shared" si="190"/>
        <v>42163.961712962962</v>
      </c>
      <c r="L2428">
        <f t="shared" si="189"/>
        <v>2015</v>
      </c>
      <c r="M2428" s="8">
        <f t="shared" si="191"/>
        <v>42223.961712962962</v>
      </c>
      <c r="N2428" t="b">
        <v>0</v>
      </c>
      <c r="O2428">
        <v>0</v>
      </c>
      <c r="P2428" t="b">
        <v>0</v>
      </c>
      <c r="Q2428" t="s">
        <v>8284</v>
      </c>
      <c r="R2428">
        <f t="shared" si="187"/>
        <v>0</v>
      </c>
      <c r="S2428" t="e">
        <f t="shared" si="188"/>
        <v>#DIV/0!</v>
      </c>
      <c r="T2428" t="s">
        <v>8335</v>
      </c>
      <c r="U2428" t="s">
        <v>8336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8">
        <f t="shared" si="190"/>
        <v>42412.110335648147</v>
      </c>
      <c r="L2429">
        <f t="shared" si="189"/>
        <v>2016</v>
      </c>
      <c r="M2429" s="8">
        <f t="shared" si="191"/>
        <v>42452.068668981483</v>
      </c>
      <c r="N2429" t="b">
        <v>0</v>
      </c>
      <c r="O2429">
        <v>1</v>
      </c>
      <c r="P2429" t="b">
        <v>0</v>
      </c>
      <c r="Q2429" t="s">
        <v>8284</v>
      </c>
      <c r="R2429">
        <f t="shared" si="187"/>
        <v>0</v>
      </c>
      <c r="S2429">
        <f t="shared" si="188"/>
        <v>1</v>
      </c>
      <c r="T2429" t="s">
        <v>8335</v>
      </c>
      <c r="U2429" t="s">
        <v>8336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8">
        <f t="shared" si="190"/>
        <v>42045.575821759259</v>
      </c>
      <c r="L2430">
        <f t="shared" si="189"/>
        <v>2015</v>
      </c>
      <c r="M2430" s="8">
        <f t="shared" si="191"/>
        <v>42075.534155092588</v>
      </c>
      <c r="N2430" t="b">
        <v>0</v>
      </c>
      <c r="O2430">
        <v>1</v>
      </c>
      <c r="P2430" t="b">
        <v>0</v>
      </c>
      <c r="Q2430" t="s">
        <v>8284</v>
      </c>
      <c r="R2430">
        <f t="shared" si="187"/>
        <v>0</v>
      </c>
      <c r="S2430">
        <f t="shared" si="188"/>
        <v>1</v>
      </c>
      <c r="T2430" t="s">
        <v>8335</v>
      </c>
      <c r="U2430" t="s">
        <v>8336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8">
        <f t="shared" si="190"/>
        <v>42734.670902777776</v>
      </c>
      <c r="L2431">
        <f t="shared" si="189"/>
        <v>2016</v>
      </c>
      <c r="M2431" s="8">
        <f t="shared" si="191"/>
        <v>42771.488888888889</v>
      </c>
      <c r="N2431" t="b">
        <v>0</v>
      </c>
      <c r="O2431">
        <v>4</v>
      </c>
      <c r="P2431" t="b">
        <v>0</v>
      </c>
      <c r="Q2431" t="s">
        <v>8284</v>
      </c>
      <c r="R2431">
        <f t="shared" si="187"/>
        <v>1</v>
      </c>
      <c r="S2431">
        <f t="shared" si="188"/>
        <v>501.25</v>
      </c>
      <c r="T2431" t="s">
        <v>8335</v>
      </c>
      <c r="U2431" t="s">
        <v>8336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8">
        <f t="shared" si="190"/>
        <v>42381.922499999993</v>
      </c>
      <c r="L2432">
        <f t="shared" si="189"/>
        <v>2016</v>
      </c>
      <c r="M2432" s="8">
        <f t="shared" si="191"/>
        <v>42411.922499999993</v>
      </c>
      <c r="N2432" t="b">
        <v>0</v>
      </c>
      <c r="O2432">
        <v>2</v>
      </c>
      <c r="P2432" t="b">
        <v>0</v>
      </c>
      <c r="Q2432" t="s">
        <v>8284</v>
      </c>
      <c r="R2432">
        <f t="shared" si="187"/>
        <v>1</v>
      </c>
      <c r="S2432">
        <f t="shared" si="188"/>
        <v>10.5</v>
      </c>
      <c r="T2432" t="s">
        <v>8335</v>
      </c>
      <c r="U2432" t="s">
        <v>8336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8">
        <f t="shared" si="190"/>
        <v>42488.891354166662</v>
      </c>
      <c r="L2433">
        <f t="shared" si="189"/>
        <v>2016</v>
      </c>
      <c r="M2433" s="8">
        <f t="shared" si="191"/>
        <v>42548.891354166662</v>
      </c>
      <c r="N2433" t="b">
        <v>0</v>
      </c>
      <c r="O2433">
        <v>2</v>
      </c>
      <c r="P2433" t="b">
        <v>0</v>
      </c>
      <c r="Q2433" t="s">
        <v>8284</v>
      </c>
      <c r="R2433">
        <f t="shared" si="187"/>
        <v>0</v>
      </c>
      <c r="S2433">
        <f t="shared" si="188"/>
        <v>1</v>
      </c>
      <c r="T2433" t="s">
        <v>8335</v>
      </c>
      <c r="U2433" t="s">
        <v>8336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8">
        <f t="shared" si="190"/>
        <v>42041.010381944441</v>
      </c>
      <c r="L2434">
        <f t="shared" si="189"/>
        <v>2015</v>
      </c>
      <c r="M2434" s="8">
        <f t="shared" si="191"/>
        <v>42071.010381944441</v>
      </c>
      <c r="N2434" t="b">
        <v>0</v>
      </c>
      <c r="O2434">
        <v>2</v>
      </c>
      <c r="P2434" t="b">
        <v>0</v>
      </c>
      <c r="Q2434" t="s">
        <v>8284</v>
      </c>
      <c r="R2434">
        <f t="shared" ref="R2434:R2497" si="192">ROUND(E2434/D2434*100,0)</f>
        <v>0</v>
      </c>
      <c r="S2434">
        <f t="shared" ref="S2434:S2497" si="193">E2434/O2434</f>
        <v>1</v>
      </c>
      <c r="T2434" t="s">
        <v>8335</v>
      </c>
      <c r="U2434" t="s">
        <v>8336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8">
        <f t="shared" si="190"/>
        <v>42397.691469907404</v>
      </c>
      <c r="L2435">
        <f t="shared" ref="L2435:L2498" si="194">YEAR(K2435)</f>
        <v>2016</v>
      </c>
      <c r="M2435" s="8">
        <f t="shared" si="191"/>
        <v>42427.691469907404</v>
      </c>
      <c r="N2435" t="b">
        <v>0</v>
      </c>
      <c r="O2435">
        <v>0</v>
      </c>
      <c r="P2435" t="b">
        <v>0</v>
      </c>
      <c r="Q2435" t="s">
        <v>8284</v>
      </c>
      <c r="R2435">
        <f t="shared" si="192"/>
        <v>0</v>
      </c>
      <c r="S2435" t="e">
        <f t="shared" si="193"/>
        <v>#DIV/0!</v>
      </c>
      <c r="T2435" t="s">
        <v>8335</v>
      </c>
      <c r="U2435" t="s">
        <v>8336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8">
        <f t="shared" si="190"/>
        <v>42179.977708333332</v>
      </c>
      <c r="L2436">
        <f t="shared" si="194"/>
        <v>2015</v>
      </c>
      <c r="M2436" s="8">
        <f t="shared" si="191"/>
        <v>42219.977708333332</v>
      </c>
      <c r="N2436" t="b">
        <v>0</v>
      </c>
      <c r="O2436">
        <v>2</v>
      </c>
      <c r="P2436" t="b">
        <v>0</v>
      </c>
      <c r="Q2436" t="s">
        <v>8284</v>
      </c>
      <c r="R2436">
        <f t="shared" si="192"/>
        <v>0</v>
      </c>
      <c r="S2436">
        <f t="shared" si="193"/>
        <v>13</v>
      </c>
      <c r="T2436" t="s">
        <v>8335</v>
      </c>
      <c r="U2436" t="s">
        <v>8336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8">
        <f t="shared" si="190"/>
        <v>42252.069282407407</v>
      </c>
      <c r="L2437">
        <f t="shared" si="194"/>
        <v>2015</v>
      </c>
      <c r="M2437" s="8">
        <f t="shared" si="191"/>
        <v>42282.069282407407</v>
      </c>
      <c r="N2437" t="b">
        <v>0</v>
      </c>
      <c r="O2437">
        <v>4</v>
      </c>
      <c r="P2437" t="b">
        <v>0</v>
      </c>
      <c r="Q2437" t="s">
        <v>8284</v>
      </c>
      <c r="R2437">
        <f t="shared" si="192"/>
        <v>0</v>
      </c>
      <c r="S2437">
        <f t="shared" si="193"/>
        <v>306</v>
      </c>
      <c r="T2437" t="s">
        <v>8335</v>
      </c>
      <c r="U2437" t="s">
        <v>8336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8">
        <f t="shared" si="190"/>
        <v>42338.407060185178</v>
      </c>
      <c r="L2438">
        <f t="shared" si="194"/>
        <v>2015</v>
      </c>
      <c r="M2438" s="8">
        <f t="shared" si="191"/>
        <v>42398.407060185178</v>
      </c>
      <c r="N2438" t="b">
        <v>0</v>
      </c>
      <c r="O2438">
        <v>2</v>
      </c>
      <c r="P2438" t="b">
        <v>0</v>
      </c>
      <c r="Q2438" t="s">
        <v>8284</v>
      </c>
      <c r="R2438">
        <f t="shared" si="192"/>
        <v>0</v>
      </c>
      <c r="S2438">
        <f t="shared" si="193"/>
        <v>22.5</v>
      </c>
      <c r="T2438" t="s">
        <v>8335</v>
      </c>
      <c r="U2438" t="s">
        <v>8336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8">
        <f t="shared" si="190"/>
        <v>42031.756805555553</v>
      </c>
      <c r="L2439">
        <f t="shared" si="194"/>
        <v>2015</v>
      </c>
      <c r="M2439" s="8">
        <f t="shared" si="191"/>
        <v>42080.541666666664</v>
      </c>
      <c r="N2439" t="b">
        <v>0</v>
      </c>
      <c r="O2439">
        <v>0</v>
      </c>
      <c r="P2439" t="b">
        <v>0</v>
      </c>
      <c r="Q2439" t="s">
        <v>8284</v>
      </c>
      <c r="R2439">
        <f t="shared" si="192"/>
        <v>0</v>
      </c>
      <c r="S2439" t="e">
        <f t="shared" si="193"/>
        <v>#DIV/0!</v>
      </c>
      <c r="T2439" t="s">
        <v>8335</v>
      </c>
      <c r="U2439" t="s">
        <v>8336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8">
        <f t="shared" si="190"/>
        <v>42285.706736111104</v>
      </c>
      <c r="L2440">
        <f t="shared" si="194"/>
        <v>2015</v>
      </c>
      <c r="M2440" s="8">
        <f t="shared" si="191"/>
        <v>42345.748402777775</v>
      </c>
      <c r="N2440" t="b">
        <v>0</v>
      </c>
      <c r="O2440">
        <v>1</v>
      </c>
      <c r="P2440" t="b">
        <v>0</v>
      </c>
      <c r="Q2440" t="s">
        <v>8284</v>
      </c>
      <c r="R2440">
        <f t="shared" si="192"/>
        <v>0</v>
      </c>
      <c r="S2440">
        <f t="shared" si="193"/>
        <v>50</v>
      </c>
      <c r="T2440" t="s">
        <v>8335</v>
      </c>
      <c r="U2440" t="s">
        <v>8336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8">
        <f t="shared" si="190"/>
        <v>42265.610289351847</v>
      </c>
      <c r="L2441">
        <f t="shared" si="194"/>
        <v>2015</v>
      </c>
      <c r="M2441" s="8">
        <f t="shared" si="191"/>
        <v>42295.610289351847</v>
      </c>
      <c r="N2441" t="b">
        <v>0</v>
      </c>
      <c r="O2441">
        <v>0</v>
      </c>
      <c r="P2441" t="b">
        <v>0</v>
      </c>
      <c r="Q2441" t="s">
        <v>8284</v>
      </c>
      <c r="R2441">
        <f t="shared" si="192"/>
        <v>0</v>
      </c>
      <c r="S2441" t="e">
        <f t="shared" si="193"/>
        <v>#DIV/0!</v>
      </c>
      <c r="T2441" t="s">
        <v>8335</v>
      </c>
      <c r="U2441" t="s">
        <v>8336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8">
        <f t="shared" si="190"/>
        <v>42383.691122685188</v>
      </c>
      <c r="L2442">
        <f t="shared" si="194"/>
        <v>2016</v>
      </c>
      <c r="M2442" s="8">
        <f t="shared" si="191"/>
        <v>42413.691122685188</v>
      </c>
      <c r="N2442" t="b">
        <v>0</v>
      </c>
      <c r="O2442">
        <v>2</v>
      </c>
      <c r="P2442" t="b">
        <v>0</v>
      </c>
      <c r="Q2442" t="s">
        <v>8284</v>
      </c>
      <c r="R2442">
        <f t="shared" si="192"/>
        <v>0</v>
      </c>
      <c r="S2442">
        <f t="shared" si="193"/>
        <v>5</v>
      </c>
      <c r="T2442" t="s">
        <v>8335</v>
      </c>
      <c r="U2442" t="s">
        <v>8336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8">
        <f t="shared" si="190"/>
        <v>42186.917291666665</v>
      </c>
      <c r="L2443">
        <f t="shared" si="194"/>
        <v>2015</v>
      </c>
      <c r="M2443" s="8">
        <f t="shared" si="191"/>
        <v>42207.999305555553</v>
      </c>
      <c r="N2443" t="b">
        <v>0</v>
      </c>
      <c r="O2443">
        <v>109</v>
      </c>
      <c r="P2443" t="b">
        <v>1</v>
      </c>
      <c r="Q2443" t="s">
        <v>8298</v>
      </c>
      <c r="R2443">
        <f t="shared" si="192"/>
        <v>108</v>
      </c>
      <c r="S2443">
        <f t="shared" si="193"/>
        <v>74.22935779816514</v>
      </c>
      <c r="T2443" t="s">
        <v>8335</v>
      </c>
      <c r="U2443" t="s">
        <v>8351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8">
        <f t="shared" ref="K2444:K2507" si="195">(J2444/86400)+25569+(-5/24)</f>
        <v>42052.458657407406</v>
      </c>
      <c r="L2444">
        <f t="shared" si="194"/>
        <v>2015</v>
      </c>
      <c r="M2444" s="8">
        <f t="shared" si="191"/>
        <v>42082.416990740741</v>
      </c>
      <c r="N2444" t="b">
        <v>0</v>
      </c>
      <c r="O2444">
        <v>372</v>
      </c>
      <c r="P2444" t="b">
        <v>1</v>
      </c>
      <c r="Q2444" t="s">
        <v>8298</v>
      </c>
      <c r="R2444">
        <f t="shared" si="192"/>
        <v>126</v>
      </c>
      <c r="S2444">
        <f t="shared" si="193"/>
        <v>81.252688172043008</v>
      </c>
      <c r="T2444" t="s">
        <v>8335</v>
      </c>
      <c r="U2444" t="s">
        <v>8351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8">
        <f t="shared" si="195"/>
        <v>41836.416921296295</v>
      </c>
      <c r="L2445">
        <f t="shared" si="194"/>
        <v>2014</v>
      </c>
      <c r="M2445" s="8">
        <f t="shared" ref="M2445:M2508" si="196">(I2445/86400)+25569+(-5/24)</f>
        <v>41866.416921296295</v>
      </c>
      <c r="N2445" t="b">
        <v>0</v>
      </c>
      <c r="O2445">
        <v>311</v>
      </c>
      <c r="P2445" t="b">
        <v>1</v>
      </c>
      <c r="Q2445" t="s">
        <v>8298</v>
      </c>
      <c r="R2445">
        <f t="shared" si="192"/>
        <v>203</v>
      </c>
      <c r="S2445">
        <f t="shared" si="193"/>
        <v>130.23469453376205</v>
      </c>
      <c r="T2445" t="s">
        <v>8335</v>
      </c>
      <c r="U2445" t="s">
        <v>8351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8">
        <f t="shared" si="195"/>
        <v>42485.54619212963</v>
      </c>
      <c r="L2446">
        <f t="shared" si="194"/>
        <v>2016</v>
      </c>
      <c r="M2446" s="8">
        <f t="shared" si="196"/>
        <v>42515.54619212963</v>
      </c>
      <c r="N2446" t="b">
        <v>0</v>
      </c>
      <c r="O2446">
        <v>61</v>
      </c>
      <c r="P2446" t="b">
        <v>1</v>
      </c>
      <c r="Q2446" t="s">
        <v>8298</v>
      </c>
      <c r="R2446">
        <f t="shared" si="192"/>
        <v>109</v>
      </c>
      <c r="S2446">
        <f t="shared" si="193"/>
        <v>53.409836065573771</v>
      </c>
      <c r="T2446" t="s">
        <v>8335</v>
      </c>
      <c r="U2446" t="s">
        <v>8351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8">
        <f t="shared" si="195"/>
        <v>42242.981724537036</v>
      </c>
      <c r="L2447">
        <f t="shared" si="194"/>
        <v>2015</v>
      </c>
      <c r="M2447" s="8">
        <f t="shared" si="196"/>
        <v>42272.981724537036</v>
      </c>
      <c r="N2447" t="b">
        <v>0</v>
      </c>
      <c r="O2447">
        <v>115</v>
      </c>
      <c r="P2447" t="b">
        <v>1</v>
      </c>
      <c r="Q2447" t="s">
        <v>8298</v>
      </c>
      <c r="R2447">
        <f t="shared" si="192"/>
        <v>173</v>
      </c>
      <c r="S2447">
        <f t="shared" si="193"/>
        <v>75.130434782608702</v>
      </c>
      <c r="T2447" t="s">
        <v>8335</v>
      </c>
      <c r="U2447" t="s">
        <v>8351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8">
        <f t="shared" si="195"/>
        <v>42670.394340277773</v>
      </c>
      <c r="L2448">
        <f t="shared" si="194"/>
        <v>2016</v>
      </c>
      <c r="M2448" s="8">
        <f t="shared" si="196"/>
        <v>42700.436006944445</v>
      </c>
      <c r="N2448" t="b">
        <v>0</v>
      </c>
      <c r="O2448">
        <v>111</v>
      </c>
      <c r="P2448" t="b">
        <v>1</v>
      </c>
      <c r="Q2448" t="s">
        <v>8298</v>
      </c>
      <c r="R2448">
        <f t="shared" si="192"/>
        <v>168</v>
      </c>
      <c r="S2448">
        <f t="shared" si="193"/>
        <v>75.666666666666671</v>
      </c>
      <c r="T2448" t="s">
        <v>8335</v>
      </c>
      <c r="U2448" t="s">
        <v>8351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8">
        <f t="shared" si="195"/>
        <v>42654.26149305555</v>
      </c>
      <c r="L2449">
        <f t="shared" si="194"/>
        <v>2016</v>
      </c>
      <c r="M2449" s="8">
        <f t="shared" si="196"/>
        <v>42685.958333333336</v>
      </c>
      <c r="N2449" t="b">
        <v>0</v>
      </c>
      <c r="O2449">
        <v>337</v>
      </c>
      <c r="P2449" t="b">
        <v>1</v>
      </c>
      <c r="Q2449" t="s">
        <v>8298</v>
      </c>
      <c r="R2449">
        <f t="shared" si="192"/>
        <v>427</v>
      </c>
      <c r="S2449">
        <f t="shared" si="193"/>
        <v>31.691394658753708</v>
      </c>
      <c r="T2449" t="s">
        <v>8335</v>
      </c>
      <c r="U2449" t="s">
        <v>8351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8">
        <f t="shared" si="195"/>
        <v>42607.107789351845</v>
      </c>
      <c r="L2450">
        <f t="shared" si="194"/>
        <v>2016</v>
      </c>
      <c r="M2450" s="8">
        <f t="shared" si="196"/>
        <v>42613.025000000001</v>
      </c>
      <c r="N2450" t="b">
        <v>0</v>
      </c>
      <c r="O2450">
        <v>9</v>
      </c>
      <c r="P2450" t="b">
        <v>1</v>
      </c>
      <c r="Q2450" t="s">
        <v>8298</v>
      </c>
      <c r="R2450">
        <f t="shared" si="192"/>
        <v>108</v>
      </c>
      <c r="S2450">
        <f t="shared" si="193"/>
        <v>47.777777777777779</v>
      </c>
      <c r="T2450" t="s">
        <v>8335</v>
      </c>
      <c r="U2450" t="s">
        <v>8351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8">
        <f t="shared" si="195"/>
        <v>41942.934201388889</v>
      </c>
      <c r="L2451">
        <f t="shared" si="194"/>
        <v>2014</v>
      </c>
      <c r="M2451" s="8">
        <f t="shared" si="196"/>
        <v>41972.975868055553</v>
      </c>
      <c r="N2451" t="b">
        <v>0</v>
      </c>
      <c r="O2451">
        <v>120</v>
      </c>
      <c r="P2451" t="b">
        <v>1</v>
      </c>
      <c r="Q2451" t="s">
        <v>8298</v>
      </c>
      <c r="R2451">
        <f t="shared" si="192"/>
        <v>108</v>
      </c>
      <c r="S2451">
        <f t="shared" si="193"/>
        <v>90</v>
      </c>
      <c r="T2451" t="s">
        <v>8335</v>
      </c>
      <c r="U2451" t="s">
        <v>8351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8">
        <f t="shared" si="195"/>
        <v>41901.864074074074</v>
      </c>
      <c r="L2452">
        <f t="shared" si="194"/>
        <v>2014</v>
      </c>
      <c r="M2452" s="8">
        <f t="shared" si="196"/>
        <v>41939.924305555549</v>
      </c>
      <c r="N2452" t="b">
        <v>0</v>
      </c>
      <c r="O2452">
        <v>102</v>
      </c>
      <c r="P2452" t="b">
        <v>1</v>
      </c>
      <c r="Q2452" t="s">
        <v>8298</v>
      </c>
      <c r="R2452">
        <f t="shared" si="192"/>
        <v>102</v>
      </c>
      <c r="S2452">
        <f t="shared" si="193"/>
        <v>149.31401960784314</v>
      </c>
      <c r="T2452" t="s">
        <v>8335</v>
      </c>
      <c r="U2452" t="s">
        <v>8351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8">
        <f t="shared" si="195"/>
        <v>42779.700115740743</v>
      </c>
      <c r="L2453">
        <f t="shared" si="194"/>
        <v>2017</v>
      </c>
      <c r="M2453" s="8">
        <f t="shared" si="196"/>
        <v>42799.700115740743</v>
      </c>
      <c r="N2453" t="b">
        <v>0</v>
      </c>
      <c r="O2453">
        <v>186</v>
      </c>
      <c r="P2453" t="b">
        <v>1</v>
      </c>
      <c r="Q2453" t="s">
        <v>8298</v>
      </c>
      <c r="R2453">
        <f t="shared" si="192"/>
        <v>115</v>
      </c>
      <c r="S2453">
        <f t="shared" si="193"/>
        <v>62.06989247311828</v>
      </c>
      <c r="T2453" t="s">
        <v>8335</v>
      </c>
      <c r="U2453" t="s">
        <v>8351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8">
        <f t="shared" si="195"/>
        <v>42338.635416666664</v>
      </c>
      <c r="L2454">
        <f t="shared" si="194"/>
        <v>2015</v>
      </c>
      <c r="M2454" s="8">
        <f t="shared" si="196"/>
        <v>42367.749999999993</v>
      </c>
      <c r="N2454" t="b">
        <v>0</v>
      </c>
      <c r="O2454">
        <v>15</v>
      </c>
      <c r="P2454" t="b">
        <v>1</v>
      </c>
      <c r="Q2454" t="s">
        <v>8298</v>
      </c>
      <c r="R2454">
        <f t="shared" si="192"/>
        <v>134</v>
      </c>
      <c r="S2454">
        <f t="shared" si="193"/>
        <v>53.4</v>
      </c>
      <c r="T2454" t="s">
        <v>8335</v>
      </c>
      <c r="U2454" t="s">
        <v>8351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8">
        <f t="shared" si="195"/>
        <v>42738.483900462961</v>
      </c>
      <c r="L2455">
        <f t="shared" si="194"/>
        <v>2017</v>
      </c>
      <c r="M2455" s="8">
        <f t="shared" si="196"/>
        <v>42768.483900462961</v>
      </c>
      <c r="N2455" t="b">
        <v>0</v>
      </c>
      <c r="O2455">
        <v>67</v>
      </c>
      <c r="P2455" t="b">
        <v>1</v>
      </c>
      <c r="Q2455" t="s">
        <v>8298</v>
      </c>
      <c r="R2455">
        <f t="shared" si="192"/>
        <v>155</v>
      </c>
      <c r="S2455">
        <f t="shared" si="193"/>
        <v>69.268656716417908</v>
      </c>
      <c r="T2455" t="s">
        <v>8335</v>
      </c>
      <c r="U2455" t="s">
        <v>8351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8">
        <f t="shared" si="195"/>
        <v>42769.993148148147</v>
      </c>
      <c r="L2456">
        <f t="shared" si="194"/>
        <v>2017</v>
      </c>
      <c r="M2456" s="8">
        <f t="shared" si="196"/>
        <v>42804.993148148147</v>
      </c>
      <c r="N2456" t="b">
        <v>0</v>
      </c>
      <c r="O2456">
        <v>130</v>
      </c>
      <c r="P2456" t="b">
        <v>1</v>
      </c>
      <c r="Q2456" t="s">
        <v>8298</v>
      </c>
      <c r="R2456">
        <f t="shared" si="192"/>
        <v>101</v>
      </c>
      <c r="S2456">
        <f t="shared" si="193"/>
        <v>271.50769230769231</v>
      </c>
      <c r="T2456" t="s">
        <v>8335</v>
      </c>
      <c r="U2456" t="s">
        <v>8351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8">
        <f t="shared" si="195"/>
        <v>42452.573495370372</v>
      </c>
      <c r="L2457">
        <f t="shared" si="194"/>
        <v>2016</v>
      </c>
      <c r="M2457" s="8">
        <f t="shared" si="196"/>
        <v>42480.573495370372</v>
      </c>
      <c r="N2457" t="b">
        <v>0</v>
      </c>
      <c r="O2457">
        <v>16</v>
      </c>
      <c r="P2457" t="b">
        <v>1</v>
      </c>
      <c r="Q2457" t="s">
        <v>8298</v>
      </c>
      <c r="R2457">
        <f t="shared" si="192"/>
        <v>182</v>
      </c>
      <c r="S2457">
        <f t="shared" si="193"/>
        <v>34.125</v>
      </c>
      <c r="T2457" t="s">
        <v>8335</v>
      </c>
      <c r="U2457" t="s">
        <v>8351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8">
        <f t="shared" si="195"/>
        <v>42761.752766203703</v>
      </c>
      <c r="L2458">
        <f t="shared" si="194"/>
        <v>2017</v>
      </c>
      <c r="M2458" s="8">
        <f t="shared" si="196"/>
        <v>42791.752766203703</v>
      </c>
      <c r="N2458" t="b">
        <v>0</v>
      </c>
      <c r="O2458">
        <v>67</v>
      </c>
      <c r="P2458" t="b">
        <v>1</v>
      </c>
      <c r="Q2458" t="s">
        <v>8298</v>
      </c>
      <c r="R2458">
        <f t="shared" si="192"/>
        <v>181</v>
      </c>
      <c r="S2458">
        <f t="shared" si="193"/>
        <v>40.492537313432834</v>
      </c>
      <c r="T2458" t="s">
        <v>8335</v>
      </c>
      <c r="U2458" t="s">
        <v>8351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8">
        <f t="shared" si="195"/>
        <v>42423.394166666665</v>
      </c>
      <c r="L2459">
        <f t="shared" si="194"/>
        <v>2016</v>
      </c>
      <c r="M2459" s="8">
        <f t="shared" si="196"/>
        <v>42453.352500000001</v>
      </c>
      <c r="N2459" t="b">
        <v>0</v>
      </c>
      <c r="O2459">
        <v>124</v>
      </c>
      <c r="P2459" t="b">
        <v>1</v>
      </c>
      <c r="Q2459" t="s">
        <v>8298</v>
      </c>
      <c r="R2459">
        <f t="shared" si="192"/>
        <v>102</v>
      </c>
      <c r="S2459">
        <f t="shared" si="193"/>
        <v>189.75806451612902</v>
      </c>
      <c r="T2459" t="s">
        <v>8335</v>
      </c>
      <c r="U2459" t="s">
        <v>8351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8">
        <f t="shared" si="195"/>
        <v>42495.663402777776</v>
      </c>
      <c r="L2460">
        <f t="shared" si="194"/>
        <v>2016</v>
      </c>
      <c r="M2460" s="8">
        <f t="shared" si="196"/>
        <v>42530.583333333336</v>
      </c>
      <c r="N2460" t="b">
        <v>0</v>
      </c>
      <c r="O2460">
        <v>80</v>
      </c>
      <c r="P2460" t="b">
        <v>1</v>
      </c>
      <c r="Q2460" t="s">
        <v>8298</v>
      </c>
      <c r="R2460">
        <f t="shared" si="192"/>
        <v>110</v>
      </c>
      <c r="S2460">
        <f t="shared" si="193"/>
        <v>68.862499999999997</v>
      </c>
      <c r="T2460" t="s">
        <v>8335</v>
      </c>
      <c r="U2460" t="s">
        <v>8351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8">
        <f t="shared" si="195"/>
        <v>42407.429224537038</v>
      </c>
      <c r="L2461">
        <f t="shared" si="194"/>
        <v>2016</v>
      </c>
      <c r="M2461" s="8">
        <f t="shared" si="196"/>
        <v>42452.387557870366</v>
      </c>
      <c r="N2461" t="b">
        <v>0</v>
      </c>
      <c r="O2461">
        <v>282</v>
      </c>
      <c r="P2461" t="b">
        <v>1</v>
      </c>
      <c r="Q2461" t="s">
        <v>8298</v>
      </c>
      <c r="R2461">
        <f t="shared" si="192"/>
        <v>102</v>
      </c>
      <c r="S2461">
        <f t="shared" si="193"/>
        <v>108.77659574468085</v>
      </c>
      <c r="T2461" t="s">
        <v>8335</v>
      </c>
      <c r="U2461" t="s">
        <v>8351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8">
        <f t="shared" si="195"/>
        <v>42703.978784722225</v>
      </c>
      <c r="L2462">
        <f t="shared" si="194"/>
        <v>2016</v>
      </c>
      <c r="M2462" s="8">
        <f t="shared" si="196"/>
        <v>42737.970138888886</v>
      </c>
      <c r="N2462" t="b">
        <v>0</v>
      </c>
      <c r="O2462">
        <v>68</v>
      </c>
      <c r="P2462" t="b">
        <v>1</v>
      </c>
      <c r="Q2462" t="s">
        <v>8298</v>
      </c>
      <c r="R2462">
        <f t="shared" si="192"/>
        <v>101</v>
      </c>
      <c r="S2462">
        <f t="shared" si="193"/>
        <v>125.98529411764706</v>
      </c>
      <c r="T2462" t="s">
        <v>8335</v>
      </c>
      <c r="U2462" t="s">
        <v>8351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8">
        <f t="shared" si="195"/>
        <v>40783.804363425923</v>
      </c>
      <c r="L2463">
        <f t="shared" si="194"/>
        <v>2011</v>
      </c>
      <c r="M2463" s="8">
        <f t="shared" si="196"/>
        <v>40816.916666666664</v>
      </c>
      <c r="N2463" t="b">
        <v>0</v>
      </c>
      <c r="O2463">
        <v>86</v>
      </c>
      <c r="P2463" t="b">
        <v>1</v>
      </c>
      <c r="Q2463" t="s">
        <v>8279</v>
      </c>
      <c r="R2463">
        <f t="shared" si="192"/>
        <v>104</v>
      </c>
      <c r="S2463">
        <f t="shared" si="193"/>
        <v>90.523255813953483</v>
      </c>
      <c r="T2463" t="s">
        <v>8324</v>
      </c>
      <c r="U2463" t="s">
        <v>8328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8">
        <f t="shared" si="195"/>
        <v>41088.977962962963</v>
      </c>
      <c r="L2464">
        <f t="shared" si="194"/>
        <v>2012</v>
      </c>
      <c r="M2464" s="8">
        <f t="shared" si="196"/>
        <v>41108.977962962963</v>
      </c>
      <c r="N2464" t="b">
        <v>0</v>
      </c>
      <c r="O2464">
        <v>115</v>
      </c>
      <c r="P2464" t="b">
        <v>1</v>
      </c>
      <c r="Q2464" t="s">
        <v>8279</v>
      </c>
      <c r="R2464">
        <f t="shared" si="192"/>
        <v>111</v>
      </c>
      <c r="S2464">
        <f t="shared" si="193"/>
        <v>28.880434782608695</v>
      </c>
      <c r="T2464" t="s">
        <v>8324</v>
      </c>
      <c r="U2464" t="s">
        <v>8328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8">
        <f t="shared" si="195"/>
        <v>41340.903067129628</v>
      </c>
      <c r="L2465">
        <f t="shared" si="194"/>
        <v>2013</v>
      </c>
      <c r="M2465" s="8">
        <f t="shared" si="196"/>
        <v>41380.583333333328</v>
      </c>
      <c r="N2465" t="b">
        <v>0</v>
      </c>
      <c r="O2465">
        <v>75</v>
      </c>
      <c r="P2465" t="b">
        <v>1</v>
      </c>
      <c r="Q2465" t="s">
        <v>8279</v>
      </c>
      <c r="R2465">
        <f t="shared" si="192"/>
        <v>116</v>
      </c>
      <c r="S2465">
        <f t="shared" si="193"/>
        <v>31</v>
      </c>
      <c r="T2465" t="s">
        <v>8324</v>
      </c>
      <c r="U2465" t="s">
        <v>8328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8">
        <f t="shared" si="195"/>
        <v>42248.692094907405</v>
      </c>
      <c r="L2466">
        <f t="shared" si="194"/>
        <v>2015</v>
      </c>
      <c r="M2466" s="8">
        <f t="shared" si="196"/>
        <v>42277.603472222218</v>
      </c>
      <c r="N2466" t="b">
        <v>0</v>
      </c>
      <c r="O2466">
        <v>43</v>
      </c>
      <c r="P2466" t="b">
        <v>1</v>
      </c>
      <c r="Q2466" t="s">
        <v>8279</v>
      </c>
      <c r="R2466">
        <f t="shared" si="192"/>
        <v>111</v>
      </c>
      <c r="S2466">
        <f t="shared" si="193"/>
        <v>51.674418604651166</v>
      </c>
      <c r="T2466" t="s">
        <v>8324</v>
      </c>
      <c r="U2466" t="s">
        <v>8328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8">
        <f t="shared" si="195"/>
        <v>41145.510972222219</v>
      </c>
      <c r="L2467">
        <f t="shared" si="194"/>
        <v>2012</v>
      </c>
      <c r="M2467" s="8">
        <f t="shared" si="196"/>
        <v>41175.510972222219</v>
      </c>
      <c r="N2467" t="b">
        <v>0</v>
      </c>
      <c r="O2467">
        <v>48</v>
      </c>
      <c r="P2467" t="b">
        <v>1</v>
      </c>
      <c r="Q2467" t="s">
        <v>8279</v>
      </c>
      <c r="R2467">
        <f t="shared" si="192"/>
        <v>180</v>
      </c>
      <c r="S2467">
        <f t="shared" si="193"/>
        <v>26.270833333333332</v>
      </c>
      <c r="T2467" t="s">
        <v>8324</v>
      </c>
      <c r="U2467" t="s">
        <v>8328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8">
        <f t="shared" si="195"/>
        <v>41372.894131944442</v>
      </c>
      <c r="L2468">
        <f t="shared" si="194"/>
        <v>2013</v>
      </c>
      <c r="M2468" s="8">
        <f t="shared" si="196"/>
        <v>41402.894131944442</v>
      </c>
      <c r="N2468" t="b">
        <v>0</v>
      </c>
      <c r="O2468">
        <v>52</v>
      </c>
      <c r="P2468" t="b">
        <v>1</v>
      </c>
      <c r="Q2468" t="s">
        <v>8279</v>
      </c>
      <c r="R2468">
        <f t="shared" si="192"/>
        <v>100</v>
      </c>
      <c r="S2468">
        <f t="shared" si="193"/>
        <v>48.07692307692308</v>
      </c>
      <c r="T2468" t="s">
        <v>8324</v>
      </c>
      <c r="U2468" t="s">
        <v>8328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8">
        <f t="shared" si="195"/>
        <v>41025.665868055556</v>
      </c>
      <c r="L2469">
        <f t="shared" si="194"/>
        <v>2012</v>
      </c>
      <c r="M2469" s="8">
        <f t="shared" si="196"/>
        <v>41039.5</v>
      </c>
      <c r="N2469" t="b">
        <v>0</v>
      </c>
      <c r="O2469">
        <v>43</v>
      </c>
      <c r="P2469" t="b">
        <v>1</v>
      </c>
      <c r="Q2469" t="s">
        <v>8279</v>
      </c>
      <c r="R2469">
        <f t="shared" si="192"/>
        <v>119</v>
      </c>
      <c r="S2469">
        <f t="shared" si="193"/>
        <v>27.558139534883722</v>
      </c>
      <c r="T2469" t="s">
        <v>8324</v>
      </c>
      <c r="U2469" t="s">
        <v>8328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8">
        <f t="shared" si="195"/>
        <v>41173.945844907408</v>
      </c>
      <c r="L2470">
        <f t="shared" si="194"/>
        <v>2012</v>
      </c>
      <c r="M2470" s="8">
        <f t="shared" si="196"/>
        <v>41210</v>
      </c>
      <c r="N2470" t="b">
        <v>0</v>
      </c>
      <c r="O2470">
        <v>58</v>
      </c>
      <c r="P2470" t="b">
        <v>1</v>
      </c>
      <c r="Q2470" t="s">
        <v>8279</v>
      </c>
      <c r="R2470">
        <f t="shared" si="192"/>
        <v>107</v>
      </c>
      <c r="S2470">
        <f t="shared" si="193"/>
        <v>36.97137931034483</v>
      </c>
      <c r="T2470" t="s">
        <v>8324</v>
      </c>
      <c r="U2470" t="s">
        <v>8328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8">
        <f t="shared" si="195"/>
        <v>40557.221400462957</v>
      </c>
      <c r="L2471">
        <f t="shared" si="194"/>
        <v>2011</v>
      </c>
      <c r="M2471" s="8">
        <f t="shared" si="196"/>
        <v>40582.221400462957</v>
      </c>
      <c r="N2471" t="b">
        <v>0</v>
      </c>
      <c r="O2471">
        <v>47</v>
      </c>
      <c r="P2471" t="b">
        <v>1</v>
      </c>
      <c r="Q2471" t="s">
        <v>8279</v>
      </c>
      <c r="R2471">
        <f t="shared" si="192"/>
        <v>114</v>
      </c>
      <c r="S2471">
        <f t="shared" si="193"/>
        <v>29.021276595744681</v>
      </c>
      <c r="T2471" t="s">
        <v>8324</v>
      </c>
      <c r="U2471" t="s">
        <v>8328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8">
        <f t="shared" si="195"/>
        <v>41022.866377314815</v>
      </c>
      <c r="L2472">
        <f t="shared" si="194"/>
        <v>2012</v>
      </c>
      <c r="M2472" s="8">
        <f t="shared" si="196"/>
        <v>41052.866377314815</v>
      </c>
      <c r="N2472" t="b">
        <v>0</v>
      </c>
      <c r="O2472">
        <v>36</v>
      </c>
      <c r="P2472" t="b">
        <v>1</v>
      </c>
      <c r="Q2472" t="s">
        <v>8279</v>
      </c>
      <c r="R2472">
        <f t="shared" si="192"/>
        <v>103</v>
      </c>
      <c r="S2472">
        <f t="shared" si="193"/>
        <v>28.65666666666667</v>
      </c>
      <c r="T2472" t="s">
        <v>8324</v>
      </c>
      <c r="U2472" t="s">
        <v>8328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8">
        <f t="shared" si="195"/>
        <v>40893.784629629627</v>
      </c>
      <c r="L2473">
        <f t="shared" si="194"/>
        <v>2011</v>
      </c>
      <c r="M2473" s="8">
        <f t="shared" si="196"/>
        <v>40933.784629629627</v>
      </c>
      <c r="N2473" t="b">
        <v>0</v>
      </c>
      <c r="O2473">
        <v>17</v>
      </c>
      <c r="P2473" t="b">
        <v>1</v>
      </c>
      <c r="Q2473" t="s">
        <v>8279</v>
      </c>
      <c r="R2473">
        <f t="shared" si="192"/>
        <v>128</v>
      </c>
      <c r="S2473">
        <f t="shared" si="193"/>
        <v>37.647058823529413</v>
      </c>
      <c r="T2473" t="s">
        <v>8324</v>
      </c>
      <c r="U2473" t="s">
        <v>8328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8">
        <f t="shared" si="195"/>
        <v>40353.907175925924</v>
      </c>
      <c r="L2474">
        <f t="shared" si="194"/>
        <v>2010</v>
      </c>
      <c r="M2474" s="8">
        <f t="shared" si="196"/>
        <v>40424.835416666661</v>
      </c>
      <c r="N2474" t="b">
        <v>0</v>
      </c>
      <c r="O2474">
        <v>104</v>
      </c>
      <c r="P2474" t="b">
        <v>1</v>
      </c>
      <c r="Q2474" t="s">
        <v>8279</v>
      </c>
      <c r="R2474">
        <f t="shared" si="192"/>
        <v>136</v>
      </c>
      <c r="S2474">
        <f t="shared" si="193"/>
        <v>97.904038461538462</v>
      </c>
      <c r="T2474" t="s">
        <v>8324</v>
      </c>
      <c r="U2474" t="s">
        <v>8328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8">
        <f t="shared" si="195"/>
        <v>41193.540150462963</v>
      </c>
      <c r="L2475">
        <f t="shared" si="194"/>
        <v>2012</v>
      </c>
      <c r="M2475" s="8">
        <f t="shared" si="196"/>
        <v>41223.581817129627</v>
      </c>
      <c r="N2475" t="b">
        <v>0</v>
      </c>
      <c r="O2475">
        <v>47</v>
      </c>
      <c r="P2475" t="b">
        <v>1</v>
      </c>
      <c r="Q2475" t="s">
        <v>8279</v>
      </c>
      <c r="R2475">
        <f t="shared" si="192"/>
        <v>100</v>
      </c>
      <c r="S2475">
        <f t="shared" si="193"/>
        <v>42.553191489361701</v>
      </c>
      <c r="T2475" t="s">
        <v>8324</v>
      </c>
      <c r="U2475" t="s">
        <v>8328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8">
        <f t="shared" si="195"/>
        <v>40416.80296296296</v>
      </c>
      <c r="L2476">
        <f t="shared" si="194"/>
        <v>2010</v>
      </c>
      <c r="M2476" s="8">
        <f t="shared" si="196"/>
        <v>40461.80296296296</v>
      </c>
      <c r="N2476" t="b">
        <v>0</v>
      </c>
      <c r="O2476">
        <v>38</v>
      </c>
      <c r="P2476" t="b">
        <v>1</v>
      </c>
      <c r="Q2476" t="s">
        <v>8279</v>
      </c>
      <c r="R2476">
        <f t="shared" si="192"/>
        <v>100</v>
      </c>
      <c r="S2476">
        <f t="shared" si="193"/>
        <v>131.58368421052631</v>
      </c>
      <c r="T2476" t="s">
        <v>8324</v>
      </c>
      <c r="U2476" t="s">
        <v>8328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8">
        <f t="shared" si="195"/>
        <v>40310.079340277771</v>
      </c>
      <c r="L2477">
        <f t="shared" si="194"/>
        <v>2010</v>
      </c>
      <c r="M2477" s="8">
        <f t="shared" si="196"/>
        <v>40369.708333333328</v>
      </c>
      <c r="N2477" t="b">
        <v>0</v>
      </c>
      <c r="O2477">
        <v>81</v>
      </c>
      <c r="P2477" t="b">
        <v>1</v>
      </c>
      <c r="Q2477" t="s">
        <v>8279</v>
      </c>
      <c r="R2477">
        <f t="shared" si="192"/>
        <v>105</v>
      </c>
      <c r="S2477">
        <f t="shared" si="193"/>
        <v>32.320987654320987</v>
      </c>
      <c r="T2477" t="s">
        <v>8324</v>
      </c>
      <c r="U2477" t="s">
        <v>8328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8">
        <f t="shared" si="195"/>
        <v>41913.120023148142</v>
      </c>
      <c r="L2478">
        <f t="shared" si="194"/>
        <v>2014</v>
      </c>
      <c r="M2478" s="8">
        <f t="shared" si="196"/>
        <v>41946.161689814813</v>
      </c>
      <c r="N2478" t="b">
        <v>0</v>
      </c>
      <c r="O2478">
        <v>55</v>
      </c>
      <c r="P2478" t="b">
        <v>1</v>
      </c>
      <c r="Q2478" t="s">
        <v>8279</v>
      </c>
      <c r="R2478">
        <f t="shared" si="192"/>
        <v>105</v>
      </c>
      <c r="S2478">
        <f t="shared" si="193"/>
        <v>61.103999999999999</v>
      </c>
      <c r="T2478" t="s">
        <v>8324</v>
      </c>
      <c r="U2478" t="s">
        <v>8328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8">
        <f t="shared" si="195"/>
        <v>41088.483159722222</v>
      </c>
      <c r="L2479">
        <f t="shared" si="194"/>
        <v>2012</v>
      </c>
      <c r="M2479" s="8">
        <f t="shared" si="196"/>
        <v>41133.483159722222</v>
      </c>
      <c r="N2479" t="b">
        <v>0</v>
      </c>
      <c r="O2479">
        <v>41</v>
      </c>
      <c r="P2479" t="b">
        <v>1</v>
      </c>
      <c r="Q2479" t="s">
        <v>8279</v>
      </c>
      <c r="R2479">
        <f t="shared" si="192"/>
        <v>171</v>
      </c>
      <c r="S2479">
        <f t="shared" si="193"/>
        <v>31.341463414634145</v>
      </c>
      <c r="T2479" t="s">
        <v>8324</v>
      </c>
      <c r="U2479" t="s">
        <v>8328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8">
        <f t="shared" si="195"/>
        <v>41257.742048611108</v>
      </c>
      <c r="L2480">
        <f t="shared" si="194"/>
        <v>2012</v>
      </c>
      <c r="M2480" s="8">
        <f t="shared" si="196"/>
        <v>41287.742048611108</v>
      </c>
      <c r="N2480" t="b">
        <v>0</v>
      </c>
      <c r="O2480">
        <v>79</v>
      </c>
      <c r="P2480" t="b">
        <v>1</v>
      </c>
      <c r="Q2480" t="s">
        <v>8279</v>
      </c>
      <c r="R2480">
        <f t="shared" si="192"/>
        <v>128</v>
      </c>
      <c r="S2480">
        <f t="shared" si="193"/>
        <v>129.1139240506329</v>
      </c>
      <c r="T2480" t="s">
        <v>8324</v>
      </c>
      <c r="U2480" t="s">
        <v>8328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8">
        <f t="shared" si="195"/>
        <v>41107.518449074072</v>
      </c>
      <c r="L2481">
        <f t="shared" si="194"/>
        <v>2012</v>
      </c>
      <c r="M2481" s="8">
        <f t="shared" si="196"/>
        <v>41117.875</v>
      </c>
      <c r="N2481" t="b">
        <v>0</v>
      </c>
      <c r="O2481">
        <v>16</v>
      </c>
      <c r="P2481" t="b">
        <v>1</v>
      </c>
      <c r="Q2481" t="s">
        <v>8279</v>
      </c>
      <c r="R2481">
        <f t="shared" si="192"/>
        <v>133</v>
      </c>
      <c r="S2481">
        <f t="shared" si="193"/>
        <v>25.020624999999999</v>
      </c>
      <c r="T2481" t="s">
        <v>8324</v>
      </c>
      <c r="U2481" t="s">
        <v>8328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8">
        <f t="shared" si="195"/>
        <v>42227.727824074071</v>
      </c>
      <c r="L2482">
        <f t="shared" si="194"/>
        <v>2015</v>
      </c>
      <c r="M2482" s="8">
        <f t="shared" si="196"/>
        <v>42287.727824074071</v>
      </c>
      <c r="N2482" t="b">
        <v>0</v>
      </c>
      <c r="O2482">
        <v>8</v>
      </c>
      <c r="P2482" t="b">
        <v>1</v>
      </c>
      <c r="Q2482" t="s">
        <v>8279</v>
      </c>
      <c r="R2482">
        <f t="shared" si="192"/>
        <v>100</v>
      </c>
      <c r="S2482">
        <f t="shared" si="193"/>
        <v>250</v>
      </c>
      <c r="T2482" t="s">
        <v>8324</v>
      </c>
      <c r="U2482" t="s">
        <v>8328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8">
        <f t="shared" si="195"/>
        <v>40999.437592592592</v>
      </c>
      <c r="L2483">
        <f t="shared" si="194"/>
        <v>2012</v>
      </c>
      <c r="M2483" s="8">
        <f t="shared" si="196"/>
        <v>41029.437592592592</v>
      </c>
      <c r="N2483" t="b">
        <v>0</v>
      </c>
      <c r="O2483">
        <v>95</v>
      </c>
      <c r="P2483" t="b">
        <v>1</v>
      </c>
      <c r="Q2483" t="s">
        <v>8279</v>
      </c>
      <c r="R2483">
        <f t="shared" si="192"/>
        <v>113</v>
      </c>
      <c r="S2483">
        <f t="shared" si="193"/>
        <v>47.541473684210523</v>
      </c>
      <c r="T2483" t="s">
        <v>8324</v>
      </c>
      <c r="U2483" t="s">
        <v>8328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8">
        <f t="shared" si="195"/>
        <v>40711.573877314811</v>
      </c>
      <c r="L2484">
        <f t="shared" si="194"/>
        <v>2011</v>
      </c>
      <c r="M2484" s="8">
        <f t="shared" si="196"/>
        <v>40756.573877314811</v>
      </c>
      <c r="N2484" t="b">
        <v>0</v>
      </c>
      <c r="O2484">
        <v>25</v>
      </c>
      <c r="P2484" t="b">
        <v>1</v>
      </c>
      <c r="Q2484" t="s">
        <v>8279</v>
      </c>
      <c r="R2484">
        <f t="shared" si="192"/>
        <v>100</v>
      </c>
      <c r="S2484">
        <f t="shared" si="193"/>
        <v>40.04</v>
      </c>
      <c r="T2484" t="s">
        <v>8324</v>
      </c>
      <c r="U2484" t="s">
        <v>8328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8">
        <f t="shared" si="195"/>
        <v>40970.541701388887</v>
      </c>
      <c r="L2485">
        <f t="shared" si="194"/>
        <v>2012</v>
      </c>
      <c r="M2485" s="8">
        <f t="shared" si="196"/>
        <v>41030.500034722216</v>
      </c>
      <c r="N2485" t="b">
        <v>0</v>
      </c>
      <c r="O2485">
        <v>19</v>
      </c>
      <c r="P2485" t="b">
        <v>1</v>
      </c>
      <c r="Q2485" t="s">
        <v>8279</v>
      </c>
      <c r="R2485">
        <f t="shared" si="192"/>
        <v>114</v>
      </c>
      <c r="S2485">
        <f t="shared" si="193"/>
        <v>65.84210526315789</v>
      </c>
      <c r="T2485" t="s">
        <v>8324</v>
      </c>
      <c r="U2485" t="s">
        <v>8328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8">
        <f t="shared" si="195"/>
        <v>40771.708368055552</v>
      </c>
      <c r="L2486">
        <f t="shared" si="194"/>
        <v>2011</v>
      </c>
      <c r="M2486" s="8">
        <f t="shared" si="196"/>
        <v>40801.708368055552</v>
      </c>
      <c r="N2486" t="b">
        <v>0</v>
      </c>
      <c r="O2486">
        <v>90</v>
      </c>
      <c r="P2486" t="b">
        <v>1</v>
      </c>
      <c r="Q2486" t="s">
        <v>8279</v>
      </c>
      <c r="R2486">
        <f t="shared" si="192"/>
        <v>119</v>
      </c>
      <c r="S2486">
        <f t="shared" si="193"/>
        <v>46.401222222222216</v>
      </c>
      <c r="T2486" t="s">
        <v>8324</v>
      </c>
      <c r="U2486" t="s">
        <v>8328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8">
        <f t="shared" si="195"/>
        <v>40793.790266203701</v>
      </c>
      <c r="L2487">
        <f t="shared" si="194"/>
        <v>2011</v>
      </c>
      <c r="M2487" s="8">
        <f t="shared" si="196"/>
        <v>40828.790266203701</v>
      </c>
      <c r="N2487" t="b">
        <v>0</v>
      </c>
      <c r="O2487">
        <v>41</v>
      </c>
      <c r="P2487" t="b">
        <v>1</v>
      </c>
      <c r="Q2487" t="s">
        <v>8279</v>
      </c>
      <c r="R2487">
        <f t="shared" si="192"/>
        <v>103</v>
      </c>
      <c r="S2487">
        <f t="shared" si="193"/>
        <v>50.365853658536587</v>
      </c>
      <c r="T2487" t="s">
        <v>8324</v>
      </c>
      <c r="U2487" t="s">
        <v>8328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8">
        <f t="shared" si="195"/>
        <v>40991.499722222223</v>
      </c>
      <c r="L2488">
        <f t="shared" si="194"/>
        <v>2012</v>
      </c>
      <c r="M2488" s="8">
        <f t="shared" si="196"/>
        <v>41021.499722222223</v>
      </c>
      <c r="N2488" t="b">
        <v>0</v>
      </c>
      <c r="O2488">
        <v>30</v>
      </c>
      <c r="P2488" t="b">
        <v>1</v>
      </c>
      <c r="Q2488" t="s">
        <v>8279</v>
      </c>
      <c r="R2488">
        <f t="shared" si="192"/>
        <v>266</v>
      </c>
      <c r="S2488">
        <f t="shared" si="193"/>
        <v>26.566666666666666</v>
      </c>
      <c r="T2488" t="s">
        <v>8324</v>
      </c>
      <c r="U2488" t="s">
        <v>8328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8">
        <f t="shared" si="195"/>
        <v>41025.874965277777</v>
      </c>
      <c r="L2489">
        <f t="shared" si="194"/>
        <v>2012</v>
      </c>
      <c r="M2489" s="8">
        <f t="shared" si="196"/>
        <v>41055.874965277777</v>
      </c>
      <c r="N2489" t="b">
        <v>0</v>
      </c>
      <c r="O2489">
        <v>38</v>
      </c>
      <c r="P2489" t="b">
        <v>1</v>
      </c>
      <c r="Q2489" t="s">
        <v>8279</v>
      </c>
      <c r="R2489">
        <f t="shared" si="192"/>
        <v>100</v>
      </c>
      <c r="S2489">
        <f t="shared" si="193"/>
        <v>39.493684210526318</v>
      </c>
      <c r="T2489" t="s">
        <v>8324</v>
      </c>
      <c r="U2489" t="s">
        <v>8328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8">
        <f t="shared" si="195"/>
        <v>40833.424861111111</v>
      </c>
      <c r="L2490">
        <f t="shared" si="194"/>
        <v>2011</v>
      </c>
      <c r="M2490" s="8">
        <f t="shared" si="196"/>
        <v>40863.466527777775</v>
      </c>
      <c r="N2490" t="b">
        <v>0</v>
      </c>
      <c r="O2490">
        <v>65</v>
      </c>
      <c r="P2490" t="b">
        <v>1</v>
      </c>
      <c r="Q2490" t="s">
        <v>8279</v>
      </c>
      <c r="R2490">
        <f t="shared" si="192"/>
        <v>107</v>
      </c>
      <c r="S2490">
        <f t="shared" si="193"/>
        <v>49.246153846153845</v>
      </c>
      <c r="T2490" t="s">
        <v>8324</v>
      </c>
      <c r="U2490" t="s">
        <v>8328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8">
        <f t="shared" si="195"/>
        <v>41373.481932870367</v>
      </c>
      <c r="L2491">
        <f t="shared" si="194"/>
        <v>2013</v>
      </c>
      <c r="M2491" s="8">
        <f t="shared" si="196"/>
        <v>41403.481932870367</v>
      </c>
      <c r="N2491" t="b">
        <v>0</v>
      </c>
      <c r="O2491">
        <v>75</v>
      </c>
      <c r="P2491" t="b">
        <v>1</v>
      </c>
      <c r="Q2491" t="s">
        <v>8279</v>
      </c>
      <c r="R2491">
        <f t="shared" si="192"/>
        <v>134</v>
      </c>
      <c r="S2491">
        <f t="shared" si="193"/>
        <v>62.38</v>
      </c>
      <c r="T2491" t="s">
        <v>8324</v>
      </c>
      <c r="U2491" t="s">
        <v>8328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8">
        <f t="shared" si="195"/>
        <v>41023.01939814815</v>
      </c>
      <c r="L2492">
        <f t="shared" si="194"/>
        <v>2012</v>
      </c>
      <c r="M2492" s="8">
        <f t="shared" si="196"/>
        <v>41083.01939814815</v>
      </c>
      <c r="N2492" t="b">
        <v>0</v>
      </c>
      <c r="O2492">
        <v>16</v>
      </c>
      <c r="P2492" t="b">
        <v>1</v>
      </c>
      <c r="Q2492" t="s">
        <v>8279</v>
      </c>
      <c r="R2492">
        <f t="shared" si="192"/>
        <v>121</v>
      </c>
      <c r="S2492">
        <f t="shared" si="193"/>
        <v>37.9375</v>
      </c>
      <c r="T2492" t="s">
        <v>8324</v>
      </c>
      <c r="U2492" t="s">
        <v>8328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8">
        <f t="shared" si="195"/>
        <v>40542.630949074075</v>
      </c>
      <c r="L2493">
        <f t="shared" si="194"/>
        <v>2010</v>
      </c>
      <c r="M2493" s="8">
        <f t="shared" si="196"/>
        <v>40558.868750000001</v>
      </c>
      <c r="N2493" t="b">
        <v>0</v>
      </c>
      <c r="O2493">
        <v>10</v>
      </c>
      <c r="P2493" t="b">
        <v>1</v>
      </c>
      <c r="Q2493" t="s">
        <v>8279</v>
      </c>
      <c r="R2493">
        <f t="shared" si="192"/>
        <v>103</v>
      </c>
      <c r="S2493">
        <f t="shared" si="193"/>
        <v>51.6</v>
      </c>
      <c r="T2493" t="s">
        <v>8324</v>
      </c>
      <c r="U2493" t="s">
        <v>8328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8">
        <f t="shared" si="195"/>
        <v>41024.777638888889</v>
      </c>
      <c r="L2494">
        <f t="shared" si="194"/>
        <v>2012</v>
      </c>
      <c r="M2494" s="8">
        <f t="shared" si="196"/>
        <v>41076.207638888889</v>
      </c>
      <c r="N2494" t="b">
        <v>0</v>
      </c>
      <c r="O2494">
        <v>27</v>
      </c>
      <c r="P2494" t="b">
        <v>1</v>
      </c>
      <c r="Q2494" t="s">
        <v>8279</v>
      </c>
      <c r="R2494">
        <f t="shared" si="192"/>
        <v>125</v>
      </c>
      <c r="S2494">
        <f t="shared" si="193"/>
        <v>27.777777777777779</v>
      </c>
      <c r="T2494" t="s">
        <v>8324</v>
      </c>
      <c r="U2494" t="s">
        <v>8328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8">
        <f t="shared" si="195"/>
        <v>41347.959953703699</v>
      </c>
      <c r="L2495">
        <f t="shared" si="194"/>
        <v>2013</v>
      </c>
      <c r="M2495" s="8">
        <f t="shared" si="196"/>
        <v>41392.959953703699</v>
      </c>
      <c r="N2495" t="b">
        <v>0</v>
      </c>
      <c r="O2495">
        <v>259</v>
      </c>
      <c r="P2495" t="b">
        <v>1</v>
      </c>
      <c r="Q2495" t="s">
        <v>8279</v>
      </c>
      <c r="R2495">
        <f t="shared" si="192"/>
        <v>129</v>
      </c>
      <c r="S2495">
        <f t="shared" si="193"/>
        <v>99.382239382239376</v>
      </c>
      <c r="T2495" t="s">
        <v>8324</v>
      </c>
      <c r="U2495" t="s">
        <v>8328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8">
        <f t="shared" si="195"/>
        <v>41022.436851851853</v>
      </c>
      <c r="L2496">
        <f t="shared" si="194"/>
        <v>2012</v>
      </c>
      <c r="M2496" s="8">
        <f t="shared" si="196"/>
        <v>41052.436851851853</v>
      </c>
      <c r="N2496" t="b">
        <v>0</v>
      </c>
      <c r="O2496">
        <v>39</v>
      </c>
      <c r="P2496" t="b">
        <v>1</v>
      </c>
      <c r="Q2496" t="s">
        <v>8279</v>
      </c>
      <c r="R2496">
        <f t="shared" si="192"/>
        <v>101</v>
      </c>
      <c r="S2496">
        <f t="shared" si="193"/>
        <v>38.848205128205123</v>
      </c>
      <c r="T2496" t="s">
        <v>8324</v>
      </c>
      <c r="U2496" t="s">
        <v>8328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8">
        <f t="shared" si="195"/>
        <v>41036.738136574073</v>
      </c>
      <c r="L2497">
        <f t="shared" si="194"/>
        <v>2012</v>
      </c>
      <c r="M2497" s="8">
        <f t="shared" si="196"/>
        <v>41066.738136574073</v>
      </c>
      <c r="N2497" t="b">
        <v>0</v>
      </c>
      <c r="O2497">
        <v>42</v>
      </c>
      <c r="P2497" t="b">
        <v>1</v>
      </c>
      <c r="Q2497" t="s">
        <v>8279</v>
      </c>
      <c r="R2497">
        <f t="shared" si="192"/>
        <v>128</v>
      </c>
      <c r="S2497">
        <f t="shared" si="193"/>
        <v>45.548809523809524</v>
      </c>
      <c r="T2497" t="s">
        <v>8324</v>
      </c>
      <c r="U2497" t="s">
        <v>8328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8">
        <f t="shared" si="195"/>
        <v>41327.788101851846</v>
      </c>
      <c r="L2498">
        <f t="shared" si="194"/>
        <v>2013</v>
      </c>
      <c r="M2498" s="8">
        <f t="shared" si="196"/>
        <v>41362.746435185181</v>
      </c>
      <c r="N2498" t="b">
        <v>0</v>
      </c>
      <c r="O2498">
        <v>10</v>
      </c>
      <c r="P2498" t="b">
        <v>1</v>
      </c>
      <c r="Q2498" t="s">
        <v>8279</v>
      </c>
      <c r="R2498">
        <f t="shared" ref="R2498:R2561" si="197">ROUND(E2498/D2498*100,0)</f>
        <v>100</v>
      </c>
      <c r="S2498">
        <f t="shared" ref="S2498:S2561" si="198">E2498/O2498</f>
        <v>600</v>
      </c>
      <c r="T2498" t="s">
        <v>8324</v>
      </c>
      <c r="U2498" t="s">
        <v>8328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8">
        <f t="shared" si="195"/>
        <v>40730.670578703699</v>
      </c>
      <c r="L2499">
        <f t="shared" ref="L2499:L2562" si="199">YEAR(K2499)</f>
        <v>2011</v>
      </c>
      <c r="M2499" s="8">
        <f t="shared" si="196"/>
        <v>40760.670578703699</v>
      </c>
      <c r="N2499" t="b">
        <v>0</v>
      </c>
      <c r="O2499">
        <v>56</v>
      </c>
      <c r="P2499" t="b">
        <v>1</v>
      </c>
      <c r="Q2499" t="s">
        <v>8279</v>
      </c>
      <c r="R2499">
        <f t="shared" si="197"/>
        <v>113</v>
      </c>
      <c r="S2499">
        <f t="shared" si="198"/>
        <v>80.551071428571419</v>
      </c>
      <c r="T2499" t="s">
        <v>8324</v>
      </c>
      <c r="U2499" t="s">
        <v>8328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8">
        <f t="shared" si="195"/>
        <v>42017.759108796294</v>
      </c>
      <c r="L2500">
        <f t="shared" si="199"/>
        <v>2015</v>
      </c>
      <c r="M2500" s="8">
        <f t="shared" si="196"/>
        <v>42031.759108796294</v>
      </c>
      <c r="N2500" t="b">
        <v>0</v>
      </c>
      <c r="O2500">
        <v>20</v>
      </c>
      <c r="P2500" t="b">
        <v>1</v>
      </c>
      <c r="Q2500" t="s">
        <v>8279</v>
      </c>
      <c r="R2500">
        <f t="shared" si="197"/>
        <v>106</v>
      </c>
      <c r="S2500">
        <f t="shared" si="198"/>
        <v>52.8</v>
      </c>
      <c r="T2500" t="s">
        <v>8324</v>
      </c>
      <c r="U2500" t="s">
        <v>8328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8">
        <f t="shared" si="195"/>
        <v>41226.440243055556</v>
      </c>
      <c r="L2501">
        <f t="shared" si="199"/>
        <v>2012</v>
      </c>
      <c r="M2501" s="8">
        <f t="shared" si="196"/>
        <v>41274.541666666664</v>
      </c>
      <c r="N2501" t="b">
        <v>0</v>
      </c>
      <c r="O2501">
        <v>170</v>
      </c>
      <c r="P2501" t="b">
        <v>1</v>
      </c>
      <c r="Q2501" t="s">
        <v>8279</v>
      </c>
      <c r="R2501">
        <f t="shared" si="197"/>
        <v>203</v>
      </c>
      <c r="S2501">
        <f t="shared" si="198"/>
        <v>47.676470588235297</v>
      </c>
      <c r="T2501" t="s">
        <v>8324</v>
      </c>
      <c r="U2501" t="s">
        <v>8328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8">
        <f t="shared" si="195"/>
        <v>41053.564525462956</v>
      </c>
      <c r="L2502">
        <f t="shared" si="199"/>
        <v>2012</v>
      </c>
      <c r="M2502" s="8">
        <f t="shared" si="196"/>
        <v>41083.564525462956</v>
      </c>
      <c r="N2502" t="b">
        <v>0</v>
      </c>
      <c r="O2502">
        <v>29</v>
      </c>
      <c r="P2502" t="b">
        <v>1</v>
      </c>
      <c r="Q2502" t="s">
        <v>8279</v>
      </c>
      <c r="R2502">
        <f t="shared" si="197"/>
        <v>113</v>
      </c>
      <c r="S2502">
        <f t="shared" si="198"/>
        <v>23.448275862068964</v>
      </c>
      <c r="T2502" t="s">
        <v>8324</v>
      </c>
      <c r="U2502" t="s">
        <v>8328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8">
        <f t="shared" si="195"/>
        <v>42244.568333333336</v>
      </c>
      <c r="L2503">
        <f t="shared" si="199"/>
        <v>2015</v>
      </c>
      <c r="M2503" s="8">
        <f t="shared" si="196"/>
        <v>42274.568333333336</v>
      </c>
      <c r="N2503" t="b">
        <v>0</v>
      </c>
      <c r="O2503">
        <v>7</v>
      </c>
      <c r="P2503" t="b">
        <v>0</v>
      </c>
      <c r="Q2503" t="s">
        <v>8299</v>
      </c>
      <c r="R2503">
        <f t="shared" si="197"/>
        <v>3</v>
      </c>
      <c r="S2503">
        <f t="shared" si="198"/>
        <v>40.142857142857146</v>
      </c>
      <c r="T2503" t="s">
        <v>8335</v>
      </c>
      <c r="U2503" t="s">
        <v>8352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8">
        <f t="shared" si="195"/>
        <v>41858.617106481477</v>
      </c>
      <c r="L2504">
        <f t="shared" si="199"/>
        <v>2014</v>
      </c>
      <c r="M2504" s="8">
        <f t="shared" si="196"/>
        <v>41903.617106481477</v>
      </c>
      <c r="N2504" t="b">
        <v>0</v>
      </c>
      <c r="O2504">
        <v>5</v>
      </c>
      <c r="P2504" t="b">
        <v>0</v>
      </c>
      <c r="Q2504" t="s">
        <v>8299</v>
      </c>
      <c r="R2504">
        <f t="shared" si="197"/>
        <v>0</v>
      </c>
      <c r="S2504">
        <f t="shared" si="198"/>
        <v>17.2</v>
      </c>
      <c r="T2504" t="s">
        <v>8335</v>
      </c>
      <c r="U2504" t="s">
        <v>8352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8">
        <f t="shared" si="195"/>
        <v>42498.691064814811</v>
      </c>
      <c r="L2505">
        <f t="shared" si="199"/>
        <v>2016</v>
      </c>
      <c r="M2505" s="8">
        <f t="shared" si="196"/>
        <v>42528.67083333333</v>
      </c>
      <c r="N2505" t="b">
        <v>0</v>
      </c>
      <c r="O2505">
        <v>0</v>
      </c>
      <c r="P2505" t="b">
        <v>0</v>
      </c>
      <c r="Q2505" t="s">
        <v>8299</v>
      </c>
      <c r="R2505">
        <f t="shared" si="197"/>
        <v>0</v>
      </c>
      <c r="S2505" t="e">
        <f t="shared" si="198"/>
        <v>#DIV/0!</v>
      </c>
      <c r="T2505" t="s">
        <v>8335</v>
      </c>
      <c r="U2505" t="s">
        <v>8352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8">
        <f t="shared" si="195"/>
        <v>41927.807106481479</v>
      </c>
      <c r="L2506">
        <f t="shared" si="199"/>
        <v>2014</v>
      </c>
      <c r="M2506" s="8">
        <f t="shared" si="196"/>
        <v>41957.848773148151</v>
      </c>
      <c r="N2506" t="b">
        <v>0</v>
      </c>
      <c r="O2506">
        <v>0</v>
      </c>
      <c r="P2506" t="b">
        <v>0</v>
      </c>
      <c r="Q2506" t="s">
        <v>8299</v>
      </c>
      <c r="R2506">
        <f t="shared" si="197"/>
        <v>0</v>
      </c>
      <c r="S2506" t="e">
        <f t="shared" si="198"/>
        <v>#DIV/0!</v>
      </c>
      <c r="T2506" t="s">
        <v>8335</v>
      </c>
      <c r="U2506" t="s">
        <v>8352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8">
        <f t="shared" si="195"/>
        <v>42046.847407407404</v>
      </c>
      <c r="L2507">
        <f t="shared" si="199"/>
        <v>2015</v>
      </c>
      <c r="M2507" s="8">
        <f t="shared" si="196"/>
        <v>42076.80574074074</v>
      </c>
      <c r="N2507" t="b">
        <v>0</v>
      </c>
      <c r="O2507">
        <v>0</v>
      </c>
      <c r="P2507" t="b">
        <v>0</v>
      </c>
      <c r="Q2507" t="s">
        <v>8299</v>
      </c>
      <c r="R2507">
        <f t="shared" si="197"/>
        <v>0</v>
      </c>
      <c r="S2507" t="e">
        <f t="shared" si="198"/>
        <v>#DIV/0!</v>
      </c>
      <c r="T2507" t="s">
        <v>8335</v>
      </c>
      <c r="U2507" t="s">
        <v>8352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8">
        <f t="shared" ref="K2508:K2571" si="200">(J2508/86400)+25569+(-5/24)</f>
        <v>42258.088761574072</v>
      </c>
      <c r="L2508">
        <f t="shared" si="199"/>
        <v>2015</v>
      </c>
      <c r="M2508" s="8">
        <f t="shared" si="196"/>
        <v>42280.666666666664</v>
      </c>
      <c r="N2508" t="b">
        <v>0</v>
      </c>
      <c r="O2508">
        <v>2</v>
      </c>
      <c r="P2508" t="b">
        <v>0</v>
      </c>
      <c r="Q2508" t="s">
        <v>8299</v>
      </c>
      <c r="R2508">
        <f t="shared" si="197"/>
        <v>1</v>
      </c>
      <c r="S2508">
        <f t="shared" si="198"/>
        <v>15</v>
      </c>
      <c r="T2508" t="s">
        <v>8335</v>
      </c>
      <c r="U2508" t="s">
        <v>8352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8">
        <f t="shared" si="200"/>
        <v>42104.864629629628</v>
      </c>
      <c r="L2509">
        <f t="shared" si="199"/>
        <v>2015</v>
      </c>
      <c r="M2509" s="8">
        <f t="shared" ref="M2509:M2572" si="201">(I2509/86400)+25569+(-5/24)</f>
        <v>42134.864629629628</v>
      </c>
      <c r="N2509" t="b">
        <v>0</v>
      </c>
      <c r="O2509">
        <v>0</v>
      </c>
      <c r="P2509" t="b">
        <v>0</v>
      </c>
      <c r="Q2509" t="s">
        <v>8299</v>
      </c>
      <c r="R2509">
        <f t="shared" si="197"/>
        <v>0</v>
      </c>
      <c r="S2509" t="e">
        <f t="shared" si="198"/>
        <v>#DIV/0!</v>
      </c>
      <c r="T2509" t="s">
        <v>8335</v>
      </c>
      <c r="U2509" t="s">
        <v>8352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8">
        <f t="shared" si="200"/>
        <v>41835.743449074071</v>
      </c>
      <c r="L2510">
        <f t="shared" si="199"/>
        <v>2014</v>
      </c>
      <c r="M2510" s="8">
        <f t="shared" si="201"/>
        <v>41865.743449074071</v>
      </c>
      <c r="N2510" t="b">
        <v>0</v>
      </c>
      <c r="O2510">
        <v>0</v>
      </c>
      <c r="P2510" t="b">
        <v>0</v>
      </c>
      <c r="Q2510" t="s">
        <v>8299</v>
      </c>
      <c r="R2510">
        <f t="shared" si="197"/>
        <v>0</v>
      </c>
      <c r="S2510" t="e">
        <f t="shared" si="198"/>
        <v>#DIV/0!</v>
      </c>
      <c r="T2510" t="s">
        <v>8335</v>
      </c>
      <c r="U2510" t="s">
        <v>8352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8">
        <f t="shared" si="200"/>
        <v>42058.601261574069</v>
      </c>
      <c r="L2511">
        <f t="shared" si="199"/>
        <v>2015</v>
      </c>
      <c r="M2511" s="8">
        <f t="shared" si="201"/>
        <v>42114.559594907405</v>
      </c>
      <c r="N2511" t="b">
        <v>0</v>
      </c>
      <c r="O2511">
        <v>28</v>
      </c>
      <c r="P2511" t="b">
        <v>0</v>
      </c>
      <c r="Q2511" t="s">
        <v>8299</v>
      </c>
      <c r="R2511">
        <f t="shared" si="197"/>
        <v>1</v>
      </c>
      <c r="S2511">
        <f t="shared" si="198"/>
        <v>35.714285714285715</v>
      </c>
      <c r="T2511" t="s">
        <v>8335</v>
      </c>
      <c r="U2511" t="s">
        <v>8352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8">
        <f t="shared" si="200"/>
        <v>42078.789027777777</v>
      </c>
      <c r="L2512">
        <f t="shared" si="199"/>
        <v>2015</v>
      </c>
      <c r="M2512" s="8">
        <f t="shared" si="201"/>
        <v>42138.789027777777</v>
      </c>
      <c r="N2512" t="b">
        <v>0</v>
      </c>
      <c r="O2512">
        <v>2</v>
      </c>
      <c r="P2512" t="b">
        <v>0</v>
      </c>
      <c r="Q2512" t="s">
        <v>8299</v>
      </c>
      <c r="R2512">
        <f t="shared" si="197"/>
        <v>0</v>
      </c>
      <c r="S2512">
        <f t="shared" si="198"/>
        <v>37.5</v>
      </c>
      <c r="T2512" t="s">
        <v>8335</v>
      </c>
      <c r="U2512" t="s">
        <v>8352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8">
        <f t="shared" si="200"/>
        <v>42371.238576388881</v>
      </c>
      <c r="L2513">
        <f t="shared" si="199"/>
        <v>2016</v>
      </c>
      <c r="M2513" s="8">
        <f t="shared" si="201"/>
        <v>42401.238576388881</v>
      </c>
      <c r="N2513" t="b">
        <v>0</v>
      </c>
      <c r="O2513">
        <v>0</v>
      </c>
      <c r="P2513" t="b">
        <v>0</v>
      </c>
      <c r="Q2513" t="s">
        <v>8299</v>
      </c>
      <c r="R2513">
        <f t="shared" si="197"/>
        <v>0</v>
      </c>
      <c r="S2513" t="e">
        <f t="shared" si="198"/>
        <v>#DIV/0!</v>
      </c>
      <c r="T2513" t="s">
        <v>8335</v>
      </c>
      <c r="U2513" t="s">
        <v>8352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8">
        <f t="shared" si="200"/>
        <v>41971.668530092589</v>
      </c>
      <c r="L2514">
        <f t="shared" si="199"/>
        <v>2014</v>
      </c>
      <c r="M2514" s="8">
        <f t="shared" si="201"/>
        <v>41986.668530092589</v>
      </c>
      <c r="N2514" t="b">
        <v>0</v>
      </c>
      <c r="O2514">
        <v>0</v>
      </c>
      <c r="P2514" t="b">
        <v>0</v>
      </c>
      <c r="Q2514" t="s">
        <v>8299</v>
      </c>
      <c r="R2514">
        <f t="shared" si="197"/>
        <v>0</v>
      </c>
      <c r="S2514" t="e">
        <f t="shared" si="198"/>
        <v>#DIV/0!</v>
      </c>
      <c r="T2514" t="s">
        <v>8335</v>
      </c>
      <c r="U2514" t="s">
        <v>8352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8">
        <f t="shared" si="200"/>
        <v>42731.798483796294</v>
      </c>
      <c r="L2515">
        <f t="shared" si="199"/>
        <v>2016</v>
      </c>
      <c r="M2515" s="8">
        <f t="shared" si="201"/>
        <v>42791.798483796294</v>
      </c>
      <c r="N2515" t="b">
        <v>0</v>
      </c>
      <c r="O2515">
        <v>0</v>
      </c>
      <c r="P2515" t="b">
        <v>0</v>
      </c>
      <c r="Q2515" t="s">
        <v>8299</v>
      </c>
      <c r="R2515">
        <f t="shared" si="197"/>
        <v>0</v>
      </c>
      <c r="S2515" t="e">
        <f t="shared" si="198"/>
        <v>#DIV/0!</v>
      </c>
      <c r="T2515" t="s">
        <v>8335</v>
      </c>
      <c r="U2515" t="s">
        <v>8352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8">
        <f t="shared" si="200"/>
        <v>41854.181446759256</v>
      </c>
      <c r="L2516">
        <f t="shared" si="199"/>
        <v>2014</v>
      </c>
      <c r="M2516" s="8">
        <f t="shared" si="201"/>
        <v>41871.181446759256</v>
      </c>
      <c r="N2516" t="b">
        <v>0</v>
      </c>
      <c r="O2516">
        <v>4</v>
      </c>
      <c r="P2516" t="b">
        <v>0</v>
      </c>
      <c r="Q2516" t="s">
        <v>8299</v>
      </c>
      <c r="R2516">
        <f t="shared" si="197"/>
        <v>2</v>
      </c>
      <c r="S2516">
        <f t="shared" si="198"/>
        <v>52.5</v>
      </c>
      <c r="T2516" t="s">
        <v>8335</v>
      </c>
      <c r="U2516" t="s">
        <v>8352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8">
        <f t="shared" si="200"/>
        <v>42027.63140046296</v>
      </c>
      <c r="L2517">
        <f t="shared" si="199"/>
        <v>2015</v>
      </c>
      <c r="M2517" s="8">
        <f t="shared" si="201"/>
        <v>42057.63140046296</v>
      </c>
      <c r="N2517" t="b">
        <v>0</v>
      </c>
      <c r="O2517">
        <v>12</v>
      </c>
      <c r="P2517" t="b">
        <v>0</v>
      </c>
      <c r="Q2517" t="s">
        <v>8299</v>
      </c>
      <c r="R2517">
        <f t="shared" si="197"/>
        <v>19</v>
      </c>
      <c r="S2517">
        <f t="shared" si="198"/>
        <v>77.5</v>
      </c>
      <c r="T2517" t="s">
        <v>8335</v>
      </c>
      <c r="U2517" t="s">
        <v>8352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8">
        <f t="shared" si="200"/>
        <v>41942.445046296292</v>
      </c>
      <c r="L2518">
        <f t="shared" si="199"/>
        <v>2014</v>
      </c>
      <c r="M2518" s="8">
        <f t="shared" si="201"/>
        <v>41972.486712962964</v>
      </c>
      <c r="N2518" t="b">
        <v>0</v>
      </c>
      <c r="O2518">
        <v>0</v>
      </c>
      <c r="P2518" t="b">
        <v>0</v>
      </c>
      <c r="Q2518" t="s">
        <v>8299</v>
      </c>
      <c r="R2518">
        <f t="shared" si="197"/>
        <v>0</v>
      </c>
      <c r="S2518" t="e">
        <f t="shared" si="198"/>
        <v>#DIV/0!</v>
      </c>
      <c r="T2518" t="s">
        <v>8335</v>
      </c>
      <c r="U2518" t="s">
        <v>8352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8">
        <f t="shared" si="200"/>
        <v>42052.594097222223</v>
      </c>
      <c r="L2519">
        <f t="shared" si="199"/>
        <v>2015</v>
      </c>
      <c r="M2519" s="8">
        <f t="shared" si="201"/>
        <v>42082.552430555552</v>
      </c>
      <c r="N2519" t="b">
        <v>0</v>
      </c>
      <c r="O2519">
        <v>33</v>
      </c>
      <c r="P2519" t="b">
        <v>0</v>
      </c>
      <c r="Q2519" t="s">
        <v>8299</v>
      </c>
      <c r="R2519">
        <f t="shared" si="197"/>
        <v>10</v>
      </c>
      <c r="S2519">
        <f t="shared" si="198"/>
        <v>53.545454545454547</v>
      </c>
      <c r="T2519" t="s">
        <v>8335</v>
      </c>
      <c r="U2519" t="s">
        <v>8352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8">
        <f t="shared" si="200"/>
        <v>41926.472546296296</v>
      </c>
      <c r="L2520">
        <f t="shared" si="199"/>
        <v>2014</v>
      </c>
      <c r="M2520" s="8">
        <f t="shared" si="201"/>
        <v>41956.51421296296</v>
      </c>
      <c r="N2520" t="b">
        <v>0</v>
      </c>
      <c r="O2520">
        <v>0</v>
      </c>
      <c r="P2520" t="b">
        <v>0</v>
      </c>
      <c r="Q2520" t="s">
        <v>8299</v>
      </c>
      <c r="R2520">
        <f t="shared" si="197"/>
        <v>0</v>
      </c>
      <c r="S2520" t="e">
        <f t="shared" si="198"/>
        <v>#DIV/0!</v>
      </c>
      <c r="T2520" t="s">
        <v>8335</v>
      </c>
      <c r="U2520" t="s">
        <v>8352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8">
        <f t="shared" si="200"/>
        <v>41808.946805555555</v>
      </c>
      <c r="L2521">
        <f t="shared" si="199"/>
        <v>2014</v>
      </c>
      <c r="M2521" s="8">
        <f t="shared" si="201"/>
        <v>41838.946805555555</v>
      </c>
      <c r="N2521" t="b">
        <v>0</v>
      </c>
      <c r="O2521">
        <v>4</v>
      </c>
      <c r="P2521" t="b">
        <v>0</v>
      </c>
      <c r="Q2521" t="s">
        <v>8299</v>
      </c>
      <c r="R2521">
        <f t="shared" si="197"/>
        <v>0</v>
      </c>
      <c r="S2521">
        <f t="shared" si="198"/>
        <v>16.25</v>
      </c>
      <c r="T2521" t="s">
        <v>8335</v>
      </c>
      <c r="U2521" t="s">
        <v>8352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8">
        <f t="shared" si="200"/>
        <v>42612.392187500001</v>
      </c>
      <c r="L2522">
        <f t="shared" si="199"/>
        <v>2016</v>
      </c>
      <c r="M2522" s="8">
        <f t="shared" si="201"/>
        <v>42658.597916666666</v>
      </c>
      <c r="N2522" t="b">
        <v>0</v>
      </c>
      <c r="O2522">
        <v>0</v>
      </c>
      <c r="P2522" t="b">
        <v>0</v>
      </c>
      <c r="Q2522" t="s">
        <v>8299</v>
      </c>
      <c r="R2522">
        <f t="shared" si="197"/>
        <v>0</v>
      </c>
      <c r="S2522" t="e">
        <f t="shared" si="198"/>
        <v>#DIV/0!</v>
      </c>
      <c r="T2522" t="s">
        <v>8335</v>
      </c>
      <c r="U2522" t="s">
        <v>8352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8">
        <f t="shared" si="200"/>
        <v>42269.75950231481</v>
      </c>
      <c r="L2523">
        <f t="shared" si="199"/>
        <v>2015</v>
      </c>
      <c r="M2523" s="8">
        <f t="shared" si="201"/>
        <v>42290.75950231481</v>
      </c>
      <c r="N2523" t="b">
        <v>0</v>
      </c>
      <c r="O2523">
        <v>132</v>
      </c>
      <c r="P2523" t="b">
        <v>1</v>
      </c>
      <c r="Q2523" t="s">
        <v>8300</v>
      </c>
      <c r="R2523">
        <f t="shared" si="197"/>
        <v>109</v>
      </c>
      <c r="S2523">
        <f t="shared" si="198"/>
        <v>103.68174242424243</v>
      </c>
      <c r="T2523" t="s">
        <v>8324</v>
      </c>
      <c r="U2523" t="s">
        <v>8353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8">
        <f t="shared" si="200"/>
        <v>42460.365277777775</v>
      </c>
      <c r="L2524">
        <f t="shared" si="199"/>
        <v>2016</v>
      </c>
      <c r="M2524" s="8">
        <f t="shared" si="201"/>
        <v>42482.411111111105</v>
      </c>
      <c r="N2524" t="b">
        <v>0</v>
      </c>
      <c r="O2524">
        <v>27</v>
      </c>
      <c r="P2524" t="b">
        <v>1</v>
      </c>
      <c r="Q2524" t="s">
        <v>8300</v>
      </c>
      <c r="R2524">
        <f t="shared" si="197"/>
        <v>100</v>
      </c>
      <c r="S2524">
        <f t="shared" si="198"/>
        <v>185.18518518518519</v>
      </c>
      <c r="T2524" t="s">
        <v>8324</v>
      </c>
      <c r="U2524" t="s">
        <v>8353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8">
        <f t="shared" si="200"/>
        <v>41930.767268518517</v>
      </c>
      <c r="L2525">
        <f t="shared" si="199"/>
        <v>2014</v>
      </c>
      <c r="M2525" s="8">
        <f t="shared" si="201"/>
        <v>41960.808935185181</v>
      </c>
      <c r="N2525" t="b">
        <v>0</v>
      </c>
      <c r="O2525">
        <v>26</v>
      </c>
      <c r="P2525" t="b">
        <v>1</v>
      </c>
      <c r="Q2525" t="s">
        <v>8300</v>
      </c>
      <c r="R2525">
        <f t="shared" si="197"/>
        <v>156</v>
      </c>
      <c r="S2525">
        <f t="shared" si="198"/>
        <v>54.153846153846153</v>
      </c>
      <c r="T2525" t="s">
        <v>8324</v>
      </c>
      <c r="U2525" t="s">
        <v>8353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8">
        <f t="shared" si="200"/>
        <v>41961.599039351851</v>
      </c>
      <c r="L2526">
        <f t="shared" si="199"/>
        <v>2014</v>
      </c>
      <c r="M2526" s="8">
        <f t="shared" si="201"/>
        <v>41993.979166666664</v>
      </c>
      <c r="N2526" t="b">
        <v>0</v>
      </c>
      <c r="O2526">
        <v>43</v>
      </c>
      <c r="P2526" t="b">
        <v>1</v>
      </c>
      <c r="Q2526" t="s">
        <v>8300</v>
      </c>
      <c r="R2526">
        <f t="shared" si="197"/>
        <v>102</v>
      </c>
      <c r="S2526">
        <f t="shared" si="198"/>
        <v>177.2093023255814</v>
      </c>
      <c r="T2526" t="s">
        <v>8324</v>
      </c>
      <c r="U2526" t="s">
        <v>8353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8">
        <f t="shared" si="200"/>
        <v>41058.636238425919</v>
      </c>
      <c r="L2527">
        <f t="shared" si="199"/>
        <v>2012</v>
      </c>
      <c r="M2527" s="8">
        <f t="shared" si="201"/>
        <v>41088.636238425919</v>
      </c>
      <c r="N2527" t="b">
        <v>0</v>
      </c>
      <c r="O2527">
        <v>80</v>
      </c>
      <c r="P2527" t="b">
        <v>1</v>
      </c>
      <c r="Q2527" t="s">
        <v>8300</v>
      </c>
      <c r="R2527">
        <f t="shared" si="197"/>
        <v>100</v>
      </c>
      <c r="S2527">
        <f t="shared" si="198"/>
        <v>100.325</v>
      </c>
      <c r="T2527" t="s">
        <v>8324</v>
      </c>
      <c r="U2527" t="s">
        <v>8353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8">
        <f t="shared" si="200"/>
        <v>41952.882800925923</v>
      </c>
      <c r="L2528">
        <f t="shared" si="199"/>
        <v>2014</v>
      </c>
      <c r="M2528" s="8">
        <f t="shared" si="201"/>
        <v>41980.999305555553</v>
      </c>
      <c r="N2528" t="b">
        <v>0</v>
      </c>
      <c r="O2528">
        <v>33</v>
      </c>
      <c r="P2528" t="b">
        <v>1</v>
      </c>
      <c r="Q2528" t="s">
        <v>8300</v>
      </c>
      <c r="R2528">
        <f t="shared" si="197"/>
        <v>113</v>
      </c>
      <c r="S2528">
        <f t="shared" si="198"/>
        <v>136.90909090909091</v>
      </c>
      <c r="T2528" t="s">
        <v>8324</v>
      </c>
      <c r="U2528" t="s">
        <v>8353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8">
        <f t="shared" si="200"/>
        <v>41546.542719907404</v>
      </c>
      <c r="L2529">
        <f t="shared" si="199"/>
        <v>2013</v>
      </c>
      <c r="M2529" s="8">
        <f t="shared" si="201"/>
        <v>41564.957638888889</v>
      </c>
      <c r="N2529" t="b">
        <v>0</v>
      </c>
      <c r="O2529">
        <v>71</v>
      </c>
      <c r="P2529" t="b">
        <v>1</v>
      </c>
      <c r="Q2529" t="s">
        <v>8300</v>
      </c>
      <c r="R2529">
        <f t="shared" si="197"/>
        <v>102</v>
      </c>
      <c r="S2529">
        <f t="shared" si="198"/>
        <v>57.535211267605632</v>
      </c>
      <c r="T2529" t="s">
        <v>8324</v>
      </c>
      <c r="U2529" t="s">
        <v>8353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8">
        <f t="shared" si="200"/>
        <v>42217.626192129632</v>
      </c>
      <c r="L2530">
        <f t="shared" si="199"/>
        <v>2015</v>
      </c>
      <c r="M2530" s="8">
        <f t="shared" si="201"/>
        <v>42236.249999999993</v>
      </c>
      <c r="N2530" t="b">
        <v>0</v>
      </c>
      <c r="O2530">
        <v>81</v>
      </c>
      <c r="P2530" t="b">
        <v>1</v>
      </c>
      <c r="Q2530" t="s">
        <v>8300</v>
      </c>
      <c r="R2530">
        <f t="shared" si="197"/>
        <v>107</v>
      </c>
      <c r="S2530">
        <f t="shared" si="198"/>
        <v>52.962839506172834</v>
      </c>
      <c r="T2530" t="s">
        <v>8324</v>
      </c>
      <c r="U2530" t="s">
        <v>8353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8">
        <f t="shared" si="200"/>
        <v>40947.872395833328</v>
      </c>
      <c r="L2531">
        <f t="shared" si="199"/>
        <v>2012</v>
      </c>
      <c r="M2531" s="8">
        <f t="shared" si="201"/>
        <v>40992.830729166664</v>
      </c>
      <c r="N2531" t="b">
        <v>0</v>
      </c>
      <c r="O2531">
        <v>76</v>
      </c>
      <c r="P2531" t="b">
        <v>1</v>
      </c>
      <c r="Q2531" t="s">
        <v>8300</v>
      </c>
      <c r="R2531">
        <f t="shared" si="197"/>
        <v>104</v>
      </c>
      <c r="S2531">
        <f t="shared" si="198"/>
        <v>82.328947368421055</v>
      </c>
      <c r="T2531" t="s">
        <v>8324</v>
      </c>
      <c r="U2531" t="s">
        <v>8353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8">
        <f t="shared" si="200"/>
        <v>42081.656307870369</v>
      </c>
      <c r="L2532">
        <f t="shared" si="199"/>
        <v>2015</v>
      </c>
      <c r="M2532" s="8">
        <f t="shared" si="201"/>
        <v>42113.993055555555</v>
      </c>
      <c r="N2532" t="b">
        <v>0</v>
      </c>
      <c r="O2532">
        <v>48</v>
      </c>
      <c r="P2532" t="b">
        <v>1</v>
      </c>
      <c r="Q2532" t="s">
        <v>8300</v>
      </c>
      <c r="R2532">
        <f t="shared" si="197"/>
        <v>100</v>
      </c>
      <c r="S2532">
        <f t="shared" si="198"/>
        <v>135.41666666666666</v>
      </c>
      <c r="T2532" t="s">
        <v>8324</v>
      </c>
      <c r="U2532" t="s">
        <v>8353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8">
        <f t="shared" si="200"/>
        <v>42208.471689814811</v>
      </c>
      <c r="L2533">
        <f t="shared" si="199"/>
        <v>2015</v>
      </c>
      <c r="M2533" s="8">
        <f t="shared" si="201"/>
        <v>42230.957638888889</v>
      </c>
      <c r="N2533" t="b">
        <v>0</v>
      </c>
      <c r="O2533">
        <v>61</v>
      </c>
      <c r="P2533" t="b">
        <v>1</v>
      </c>
      <c r="Q2533" t="s">
        <v>8300</v>
      </c>
      <c r="R2533">
        <f t="shared" si="197"/>
        <v>100</v>
      </c>
      <c r="S2533">
        <f t="shared" si="198"/>
        <v>74.06557377049181</v>
      </c>
      <c r="T2533" t="s">
        <v>8324</v>
      </c>
      <c r="U2533" t="s">
        <v>8353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8">
        <f t="shared" si="200"/>
        <v>41107.640810185185</v>
      </c>
      <c r="L2534">
        <f t="shared" si="199"/>
        <v>2012</v>
      </c>
      <c r="M2534" s="8">
        <f t="shared" si="201"/>
        <v>41137.640810185185</v>
      </c>
      <c r="N2534" t="b">
        <v>0</v>
      </c>
      <c r="O2534">
        <v>60</v>
      </c>
      <c r="P2534" t="b">
        <v>1</v>
      </c>
      <c r="Q2534" t="s">
        <v>8300</v>
      </c>
      <c r="R2534">
        <f t="shared" si="197"/>
        <v>126</v>
      </c>
      <c r="S2534">
        <f t="shared" si="198"/>
        <v>84.083333333333329</v>
      </c>
      <c r="T2534" t="s">
        <v>8324</v>
      </c>
      <c r="U2534" t="s">
        <v>8353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8">
        <f t="shared" si="200"/>
        <v>41304.542951388888</v>
      </c>
      <c r="L2535">
        <f t="shared" si="199"/>
        <v>2013</v>
      </c>
      <c r="M2535" s="8">
        <f t="shared" si="201"/>
        <v>41334.542453703703</v>
      </c>
      <c r="N2535" t="b">
        <v>0</v>
      </c>
      <c r="O2535">
        <v>136</v>
      </c>
      <c r="P2535" t="b">
        <v>1</v>
      </c>
      <c r="Q2535" t="s">
        <v>8300</v>
      </c>
      <c r="R2535">
        <f t="shared" si="197"/>
        <v>111</v>
      </c>
      <c r="S2535">
        <f t="shared" si="198"/>
        <v>61.029411764705884</v>
      </c>
      <c r="T2535" t="s">
        <v>8324</v>
      </c>
      <c r="U2535" t="s">
        <v>8353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8">
        <f t="shared" si="200"/>
        <v>40127.492037037031</v>
      </c>
      <c r="L2536">
        <f t="shared" si="199"/>
        <v>2009</v>
      </c>
      <c r="M2536" s="8">
        <f t="shared" si="201"/>
        <v>40179.041666666664</v>
      </c>
      <c r="N2536" t="b">
        <v>0</v>
      </c>
      <c r="O2536">
        <v>14</v>
      </c>
      <c r="P2536" t="b">
        <v>1</v>
      </c>
      <c r="Q2536" t="s">
        <v>8300</v>
      </c>
      <c r="R2536">
        <f t="shared" si="197"/>
        <v>105</v>
      </c>
      <c r="S2536">
        <f t="shared" si="198"/>
        <v>150</v>
      </c>
      <c r="T2536" t="s">
        <v>8324</v>
      </c>
      <c r="U2536" t="s">
        <v>8353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8">
        <f t="shared" si="200"/>
        <v>41943.582696759258</v>
      </c>
      <c r="L2537">
        <f t="shared" si="199"/>
        <v>2014</v>
      </c>
      <c r="M2537" s="8">
        <f t="shared" si="201"/>
        <v>41974.624363425923</v>
      </c>
      <c r="N2537" t="b">
        <v>0</v>
      </c>
      <c r="O2537">
        <v>78</v>
      </c>
      <c r="P2537" t="b">
        <v>1</v>
      </c>
      <c r="Q2537" t="s">
        <v>8300</v>
      </c>
      <c r="R2537">
        <f t="shared" si="197"/>
        <v>104</v>
      </c>
      <c r="S2537">
        <f t="shared" si="198"/>
        <v>266.08974358974359</v>
      </c>
      <c r="T2537" t="s">
        <v>8324</v>
      </c>
      <c r="U2537" t="s">
        <v>8353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8">
        <f t="shared" si="200"/>
        <v>41463.89775462963</v>
      </c>
      <c r="L2538">
        <f t="shared" si="199"/>
        <v>2013</v>
      </c>
      <c r="M2538" s="8">
        <f t="shared" si="201"/>
        <v>41484.89775462963</v>
      </c>
      <c r="N2538" t="b">
        <v>0</v>
      </c>
      <c r="O2538">
        <v>4</v>
      </c>
      <c r="P2538" t="b">
        <v>1</v>
      </c>
      <c r="Q2538" t="s">
        <v>8300</v>
      </c>
      <c r="R2538">
        <f t="shared" si="197"/>
        <v>116</v>
      </c>
      <c r="S2538">
        <f t="shared" si="198"/>
        <v>7.25</v>
      </c>
      <c r="T2538" t="s">
        <v>8324</v>
      </c>
      <c r="U2538" t="s">
        <v>8353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8">
        <f t="shared" si="200"/>
        <v>40696.440451388888</v>
      </c>
      <c r="L2539">
        <f t="shared" si="199"/>
        <v>2011</v>
      </c>
      <c r="M2539" s="8">
        <f t="shared" si="201"/>
        <v>40756.440451388888</v>
      </c>
      <c r="N2539" t="b">
        <v>0</v>
      </c>
      <c r="O2539">
        <v>11</v>
      </c>
      <c r="P2539" t="b">
        <v>1</v>
      </c>
      <c r="Q2539" t="s">
        <v>8300</v>
      </c>
      <c r="R2539">
        <f t="shared" si="197"/>
        <v>110</v>
      </c>
      <c r="S2539">
        <f t="shared" si="198"/>
        <v>100</v>
      </c>
      <c r="T2539" t="s">
        <v>8324</v>
      </c>
      <c r="U2539" t="s">
        <v>8353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8">
        <f t="shared" si="200"/>
        <v>41298.301631944443</v>
      </c>
      <c r="L2540">
        <f t="shared" si="199"/>
        <v>2013</v>
      </c>
      <c r="M2540" s="8">
        <f t="shared" si="201"/>
        <v>41328.999305555553</v>
      </c>
      <c r="N2540" t="b">
        <v>0</v>
      </c>
      <c r="O2540">
        <v>185</v>
      </c>
      <c r="P2540" t="b">
        <v>1</v>
      </c>
      <c r="Q2540" t="s">
        <v>8300</v>
      </c>
      <c r="R2540">
        <f t="shared" si="197"/>
        <v>113</v>
      </c>
      <c r="S2540">
        <f t="shared" si="198"/>
        <v>109.96308108108107</v>
      </c>
      <c r="T2540" t="s">
        <v>8324</v>
      </c>
      <c r="U2540" t="s">
        <v>8353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8">
        <f t="shared" si="200"/>
        <v>41977.693888888891</v>
      </c>
      <c r="L2541">
        <f t="shared" si="199"/>
        <v>2014</v>
      </c>
      <c r="M2541" s="8">
        <f t="shared" si="201"/>
        <v>42037.693888888891</v>
      </c>
      <c r="N2541" t="b">
        <v>0</v>
      </c>
      <c r="O2541">
        <v>59</v>
      </c>
      <c r="P2541" t="b">
        <v>1</v>
      </c>
      <c r="Q2541" t="s">
        <v>8300</v>
      </c>
      <c r="R2541">
        <f t="shared" si="197"/>
        <v>100</v>
      </c>
      <c r="S2541">
        <f t="shared" si="198"/>
        <v>169.91525423728814</v>
      </c>
      <c r="T2541" t="s">
        <v>8324</v>
      </c>
      <c r="U2541" t="s">
        <v>8353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8">
        <f t="shared" si="200"/>
        <v>40785.466678240737</v>
      </c>
      <c r="L2542">
        <f t="shared" si="199"/>
        <v>2011</v>
      </c>
      <c r="M2542" s="8">
        <f t="shared" si="201"/>
        <v>40845.466678240737</v>
      </c>
      <c r="N2542" t="b">
        <v>0</v>
      </c>
      <c r="O2542">
        <v>27</v>
      </c>
      <c r="P2542" t="b">
        <v>1</v>
      </c>
      <c r="Q2542" t="s">
        <v>8300</v>
      </c>
      <c r="R2542">
        <f t="shared" si="197"/>
        <v>103</v>
      </c>
      <c r="S2542">
        <f t="shared" si="198"/>
        <v>95.740740740740748</v>
      </c>
      <c r="T2542" t="s">
        <v>8324</v>
      </c>
      <c r="U2542" t="s">
        <v>8353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8">
        <f t="shared" si="200"/>
        <v>41483.240949074076</v>
      </c>
      <c r="L2543">
        <f t="shared" si="199"/>
        <v>2013</v>
      </c>
      <c r="M2543" s="8">
        <f t="shared" si="201"/>
        <v>41543.240949074076</v>
      </c>
      <c r="N2543" t="b">
        <v>0</v>
      </c>
      <c r="O2543">
        <v>63</v>
      </c>
      <c r="P2543" t="b">
        <v>1</v>
      </c>
      <c r="Q2543" t="s">
        <v>8300</v>
      </c>
      <c r="R2543">
        <f t="shared" si="197"/>
        <v>107</v>
      </c>
      <c r="S2543">
        <f t="shared" si="198"/>
        <v>59.460317460317462</v>
      </c>
      <c r="T2543" t="s">
        <v>8324</v>
      </c>
      <c r="U2543" t="s">
        <v>8353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8">
        <f t="shared" si="200"/>
        <v>41509.218252314815</v>
      </c>
      <c r="L2544">
        <f t="shared" si="199"/>
        <v>2013</v>
      </c>
      <c r="M2544" s="8">
        <f t="shared" si="201"/>
        <v>41547.957638888889</v>
      </c>
      <c r="N2544" t="b">
        <v>0</v>
      </c>
      <c r="O2544">
        <v>13</v>
      </c>
      <c r="P2544" t="b">
        <v>1</v>
      </c>
      <c r="Q2544" t="s">
        <v>8300</v>
      </c>
      <c r="R2544">
        <f t="shared" si="197"/>
        <v>104</v>
      </c>
      <c r="S2544">
        <f t="shared" si="198"/>
        <v>55.769230769230766</v>
      </c>
      <c r="T2544" t="s">
        <v>8324</v>
      </c>
      <c r="U2544" t="s">
        <v>8353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8">
        <f t="shared" si="200"/>
        <v>40513.899282407401</v>
      </c>
      <c r="L2545">
        <f t="shared" si="199"/>
        <v>2010</v>
      </c>
      <c r="M2545" s="8">
        <f t="shared" si="201"/>
        <v>40544.916666666664</v>
      </c>
      <c r="N2545" t="b">
        <v>0</v>
      </c>
      <c r="O2545">
        <v>13</v>
      </c>
      <c r="P2545" t="b">
        <v>1</v>
      </c>
      <c r="Q2545" t="s">
        <v>8300</v>
      </c>
      <c r="R2545">
        <f t="shared" si="197"/>
        <v>156</v>
      </c>
      <c r="S2545">
        <f t="shared" si="198"/>
        <v>30.076923076923077</v>
      </c>
      <c r="T2545" t="s">
        <v>8324</v>
      </c>
      <c r="U2545" t="s">
        <v>8353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8">
        <f t="shared" si="200"/>
        <v>41068.3121412037</v>
      </c>
      <c r="L2546">
        <f t="shared" si="199"/>
        <v>2012</v>
      </c>
      <c r="M2546" s="8">
        <f t="shared" si="201"/>
        <v>41098.3121412037</v>
      </c>
      <c r="N2546" t="b">
        <v>0</v>
      </c>
      <c r="O2546">
        <v>57</v>
      </c>
      <c r="P2546" t="b">
        <v>1</v>
      </c>
      <c r="Q2546" t="s">
        <v>8300</v>
      </c>
      <c r="R2546">
        <f t="shared" si="197"/>
        <v>101</v>
      </c>
      <c r="S2546">
        <f t="shared" si="198"/>
        <v>88.438596491228068</v>
      </c>
      <c r="T2546" t="s">
        <v>8324</v>
      </c>
      <c r="U2546" t="s">
        <v>8353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8">
        <f t="shared" si="200"/>
        <v>42026.929837962962</v>
      </c>
      <c r="L2547">
        <f t="shared" si="199"/>
        <v>2015</v>
      </c>
      <c r="M2547" s="8">
        <f t="shared" si="201"/>
        <v>42061.812499999993</v>
      </c>
      <c r="N2547" t="b">
        <v>0</v>
      </c>
      <c r="O2547">
        <v>61</v>
      </c>
      <c r="P2547" t="b">
        <v>1</v>
      </c>
      <c r="Q2547" t="s">
        <v>8300</v>
      </c>
      <c r="R2547">
        <f t="shared" si="197"/>
        <v>195</v>
      </c>
      <c r="S2547">
        <f t="shared" si="198"/>
        <v>64.032786885245898</v>
      </c>
      <c r="T2547" t="s">
        <v>8324</v>
      </c>
      <c r="U2547" t="s">
        <v>8353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8">
        <f t="shared" si="200"/>
        <v>41524.650219907409</v>
      </c>
      <c r="L2548">
        <f t="shared" si="199"/>
        <v>2013</v>
      </c>
      <c r="M2548" s="8">
        <f t="shared" si="201"/>
        <v>41552</v>
      </c>
      <c r="N2548" t="b">
        <v>0</v>
      </c>
      <c r="O2548">
        <v>65</v>
      </c>
      <c r="P2548" t="b">
        <v>1</v>
      </c>
      <c r="Q2548" t="s">
        <v>8300</v>
      </c>
      <c r="R2548">
        <f t="shared" si="197"/>
        <v>112</v>
      </c>
      <c r="S2548">
        <f t="shared" si="198"/>
        <v>60.153846153846153</v>
      </c>
      <c r="T2548" t="s">
        <v>8324</v>
      </c>
      <c r="U2548" t="s">
        <v>8353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8">
        <f t="shared" si="200"/>
        <v>40973.564849537033</v>
      </c>
      <c r="L2549">
        <f t="shared" si="199"/>
        <v>2012</v>
      </c>
      <c r="M2549" s="8">
        <f t="shared" si="201"/>
        <v>41003.523182870369</v>
      </c>
      <c r="N2549" t="b">
        <v>0</v>
      </c>
      <c r="O2549">
        <v>134</v>
      </c>
      <c r="P2549" t="b">
        <v>1</v>
      </c>
      <c r="Q2549" t="s">
        <v>8300</v>
      </c>
      <c r="R2549">
        <f t="shared" si="197"/>
        <v>120</v>
      </c>
      <c r="S2549">
        <f t="shared" si="198"/>
        <v>49.194029850746269</v>
      </c>
      <c r="T2549" t="s">
        <v>8324</v>
      </c>
      <c r="U2549" t="s">
        <v>8353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8">
        <f t="shared" si="200"/>
        <v>42618.417094907403</v>
      </c>
      <c r="L2550">
        <f t="shared" si="199"/>
        <v>2016</v>
      </c>
      <c r="M2550" s="8">
        <f t="shared" si="201"/>
        <v>42642.977083333331</v>
      </c>
      <c r="N2550" t="b">
        <v>0</v>
      </c>
      <c r="O2550">
        <v>37</v>
      </c>
      <c r="P2550" t="b">
        <v>1</v>
      </c>
      <c r="Q2550" t="s">
        <v>8300</v>
      </c>
      <c r="R2550">
        <f t="shared" si="197"/>
        <v>102</v>
      </c>
      <c r="S2550">
        <f t="shared" si="198"/>
        <v>165.16216216216216</v>
      </c>
      <c r="T2550" t="s">
        <v>8324</v>
      </c>
      <c r="U2550" t="s">
        <v>8353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8">
        <f t="shared" si="200"/>
        <v>41390.549421296295</v>
      </c>
      <c r="L2551">
        <f t="shared" si="199"/>
        <v>2013</v>
      </c>
      <c r="M2551" s="8">
        <f t="shared" si="201"/>
        <v>41425.5</v>
      </c>
      <c r="N2551" t="b">
        <v>0</v>
      </c>
      <c r="O2551">
        <v>37</v>
      </c>
      <c r="P2551" t="b">
        <v>1</v>
      </c>
      <c r="Q2551" t="s">
        <v>8300</v>
      </c>
      <c r="R2551">
        <f t="shared" si="197"/>
        <v>103</v>
      </c>
      <c r="S2551">
        <f t="shared" si="198"/>
        <v>43.621621621621621</v>
      </c>
      <c r="T2551" t="s">
        <v>8324</v>
      </c>
      <c r="U2551" t="s">
        <v>8353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8">
        <f t="shared" si="200"/>
        <v>42228.425995370366</v>
      </c>
      <c r="L2552">
        <f t="shared" si="199"/>
        <v>2015</v>
      </c>
      <c r="M2552" s="8">
        <f t="shared" si="201"/>
        <v>42284.957638888889</v>
      </c>
      <c r="N2552" t="b">
        <v>0</v>
      </c>
      <c r="O2552">
        <v>150</v>
      </c>
      <c r="P2552" t="b">
        <v>1</v>
      </c>
      <c r="Q2552" t="s">
        <v>8300</v>
      </c>
      <c r="R2552">
        <f t="shared" si="197"/>
        <v>101</v>
      </c>
      <c r="S2552">
        <f t="shared" si="198"/>
        <v>43.7</v>
      </c>
      <c r="T2552" t="s">
        <v>8324</v>
      </c>
      <c r="U2552" t="s">
        <v>8353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8">
        <f t="shared" si="200"/>
        <v>40961.043807870366</v>
      </c>
      <c r="L2553">
        <f t="shared" si="199"/>
        <v>2012</v>
      </c>
      <c r="M2553" s="8">
        <f t="shared" si="201"/>
        <v>40989.658333333333</v>
      </c>
      <c r="N2553" t="b">
        <v>0</v>
      </c>
      <c r="O2553">
        <v>56</v>
      </c>
      <c r="P2553" t="b">
        <v>1</v>
      </c>
      <c r="Q2553" t="s">
        <v>8300</v>
      </c>
      <c r="R2553">
        <f t="shared" si="197"/>
        <v>103</v>
      </c>
      <c r="S2553">
        <f t="shared" si="198"/>
        <v>67.419642857142861</v>
      </c>
      <c r="T2553" t="s">
        <v>8324</v>
      </c>
      <c r="U2553" t="s">
        <v>8353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8">
        <f t="shared" si="200"/>
        <v>42769.601631944439</v>
      </c>
      <c r="L2554">
        <f t="shared" si="199"/>
        <v>2017</v>
      </c>
      <c r="M2554" s="8">
        <f t="shared" si="201"/>
        <v>42799.601631944439</v>
      </c>
      <c r="N2554" t="b">
        <v>0</v>
      </c>
      <c r="O2554">
        <v>18</v>
      </c>
      <c r="P2554" t="b">
        <v>1</v>
      </c>
      <c r="Q2554" t="s">
        <v>8300</v>
      </c>
      <c r="R2554">
        <f t="shared" si="197"/>
        <v>107</v>
      </c>
      <c r="S2554">
        <f t="shared" si="198"/>
        <v>177.5</v>
      </c>
      <c r="T2554" t="s">
        <v>8324</v>
      </c>
      <c r="U2554" t="s">
        <v>8353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8">
        <f t="shared" si="200"/>
        <v>41112.990821759253</v>
      </c>
      <c r="L2555">
        <f t="shared" si="199"/>
        <v>2012</v>
      </c>
      <c r="M2555" s="8">
        <f t="shared" si="201"/>
        <v>41172.990821759253</v>
      </c>
      <c r="N2555" t="b">
        <v>0</v>
      </c>
      <c r="O2555">
        <v>60</v>
      </c>
      <c r="P2555" t="b">
        <v>1</v>
      </c>
      <c r="Q2555" t="s">
        <v>8300</v>
      </c>
      <c r="R2555">
        <f t="shared" si="197"/>
        <v>156</v>
      </c>
      <c r="S2555">
        <f t="shared" si="198"/>
        <v>38.883333333333333</v>
      </c>
      <c r="T2555" t="s">
        <v>8324</v>
      </c>
      <c r="U2555" t="s">
        <v>8353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8">
        <f t="shared" si="200"/>
        <v>42124.869942129626</v>
      </c>
      <c r="L2556">
        <f t="shared" si="199"/>
        <v>2015</v>
      </c>
      <c r="M2556" s="8">
        <f t="shared" si="201"/>
        <v>42155.957638888889</v>
      </c>
      <c r="N2556" t="b">
        <v>0</v>
      </c>
      <c r="O2556">
        <v>67</v>
      </c>
      <c r="P2556" t="b">
        <v>1</v>
      </c>
      <c r="Q2556" t="s">
        <v>8300</v>
      </c>
      <c r="R2556">
        <f t="shared" si="197"/>
        <v>123</v>
      </c>
      <c r="S2556">
        <f t="shared" si="198"/>
        <v>54.985074626865675</v>
      </c>
      <c r="T2556" t="s">
        <v>8324</v>
      </c>
      <c r="U2556" t="s">
        <v>8353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8">
        <f t="shared" si="200"/>
        <v>41026.44667824074</v>
      </c>
      <c r="L2557">
        <f t="shared" si="199"/>
        <v>2012</v>
      </c>
      <c r="M2557" s="8">
        <f t="shared" si="201"/>
        <v>41057.44667824074</v>
      </c>
      <c r="N2557" t="b">
        <v>0</v>
      </c>
      <c r="O2557">
        <v>35</v>
      </c>
      <c r="P2557" t="b">
        <v>1</v>
      </c>
      <c r="Q2557" t="s">
        <v>8300</v>
      </c>
      <c r="R2557">
        <f t="shared" si="197"/>
        <v>107</v>
      </c>
      <c r="S2557">
        <f t="shared" si="198"/>
        <v>61.342857142857142</v>
      </c>
      <c r="T2557" t="s">
        <v>8324</v>
      </c>
      <c r="U2557" t="s">
        <v>8353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8">
        <f t="shared" si="200"/>
        <v>41222.783067129625</v>
      </c>
      <c r="L2558">
        <f t="shared" si="199"/>
        <v>2012</v>
      </c>
      <c r="M2558" s="8">
        <f t="shared" si="201"/>
        <v>41267.783067129625</v>
      </c>
      <c r="N2558" t="b">
        <v>0</v>
      </c>
      <c r="O2558">
        <v>34</v>
      </c>
      <c r="P2558" t="b">
        <v>1</v>
      </c>
      <c r="Q2558" t="s">
        <v>8300</v>
      </c>
      <c r="R2558">
        <f t="shared" si="197"/>
        <v>106</v>
      </c>
      <c r="S2558">
        <f t="shared" si="198"/>
        <v>23.117647058823529</v>
      </c>
      <c r="T2558" t="s">
        <v>8324</v>
      </c>
      <c r="U2558" t="s">
        <v>8353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8">
        <f t="shared" si="200"/>
        <v>41744.536874999998</v>
      </c>
      <c r="L2559">
        <f t="shared" si="199"/>
        <v>2014</v>
      </c>
      <c r="M2559" s="8">
        <f t="shared" si="201"/>
        <v>41774.536874999998</v>
      </c>
      <c r="N2559" t="b">
        <v>0</v>
      </c>
      <c r="O2559">
        <v>36</v>
      </c>
      <c r="P2559" t="b">
        <v>1</v>
      </c>
      <c r="Q2559" t="s">
        <v>8300</v>
      </c>
      <c r="R2559">
        <f t="shared" si="197"/>
        <v>118</v>
      </c>
      <c r="S2559">
        <f t="shared" si="198"/>
        <v>29.611111111111111</v>
      </c>
      <c r="T2559" t="s">
        <v>8324</v>
      </c>
      <c r="U2559" t="s">
        <v>8353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8">
        <f t="shared" si="200"/>
        <v>42093.651689814811</v>
      </c>
      <c r="L2560">
        <f t="shared" si="199"/>
        <v>2015</v>
      </c>
      <c r="M2560" s="8">
        <f t="shared" si="201"/>
        <v>42125.374305555553</v>
      </c>
      <c r="N2560" t="b">
        <v>0</v>
      </c>
      <c r="O2560">
        <v>18</v>
      </c>
      <c r="P2560" t="b">
        <v>1</v>
      </c>
      <c r="Q2560" t="s">
        <v>8300</v>
      </c>
      <c r="R2560">
        <f t="shared" si="197"/>
        <v>109</v>
      </c>
      <c r="S2560">
        <f t="shared" si="198"/>
        <v>75.611111111111114</v>
      </c>
      <c r="T2560" t="s">
        <v>8324</v>
      </c>
      <c r="U2560" t="s">
        <v>8353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8">
        <f t="shared" si="200"/>
        <v>40829.665324074071</v>
      </c>
      <c r="L2561">
        <f t="shared" si="199"/>
        <v>2011</v>
      </c>
      <c r="M2561" s="8">
        <f t="shared" si="201"/>
        <v>40862.609027777777</v>
      </c>
      <c r="N2561" t="b">
        <v>0</v>
      </c>
      <c r="O2561">
        <v>25</v>
      </c>
      <c r="P2561" t="b">
        <v>1</v>
      </c>
      <c r="Q2561" t="s">
        <v>8300</v>
      </c>
      <c r="R2561">
        <f t="shared" si="197"/>
        <v>111</v>
      </c>
      <c r="S2561">
        <f t="shared" si="198"/>
        <v>35.6</v>
      </c>
      <c r="T2561" t="s">
        <v>8324</v>
      </c>
      <c r="U2561" t="s">
        <v>8353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8">
        <f t="shared" si="200"/>
        <v>42039.742754629631</v>
      </c>
      <c r="L2562">
        <f t="shared" si="199"/>
        <v>2015</v>
      </c>
      <c r="M2562" s="8">
        <f t="shared" si="201"/>
        <v>42069.742754629631</v>
      </c>
      <c r="N2562" t="b">
        <v>0</v>
      </c>
      <c r="O2562">
        <v>21</v>
      </c>
      <c r="P2562" t="b">
        <v>1</v>
      </c>
      <c r="Q2562" t="s">
        <v>8300</v>
      </c>
      <c r="R2562">
        <f t="shared" ref="R2562:R2625" si="202">ROUND(E2562/D2562*100,0)</f>
        <v>100</v>
      </c>
      <c r="S2562">
        <f t="shared" ref="S2562:S2625" si="203">E2562/O2562</f>
        <v>143</v>
      </c>
      <c r="T2562" t="s">
        <v>8324</v>
      </c>
      <c r="U2562" t="s">
        <v>8353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8">
        <f t="shared" si="200"/>
        <v>42260.320474537039</v>
      </c>
      <c r="L2563">
        <f t="shared" ref="L2563:L2626" si="204">YEAR(K2563)</f>
        <v>2015</v>
      </c>
      <c r="M2563" s="8">
        <f t="shared" si="201"/>
        <v>42290.320474537039</v>
      </c>
      <c r="N2563" t="b">
        <v>0</v>
      </c>
      <c r="O2563">
        <v>0</v>
      </c>
      <c r="P2563" t="b">
        <v>0</v>
      </c>
      <c r="Q2563" t="s">
        <v>8284</v>
      </c>
      <c r="R2563">
        <f t="shared" si="202"/>
        <v>0</v>
      </c>
      <c r="S2563" t="e">
        <f t="shared" si="203"/>
        <v>#DIV/0!</v>
      </c>
      <c r="T2563" t="s">
        <v>8335</v>
      </c>
      <c r="U2563" t="s">
        <v>8336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8">
        <f t="shared" si="200"/>
        <v>42594.316423611112</v>
      </c>
      <c r="L2564">
        <f t="shared" si="204"/>
        <v>2016</v>
      </c>
      <c r="M2564" s="8">
        <f t="shared" si="201"/>
        <v>42654.316423611112</v>
      </c>
      <c r="N2564" t="b">
        <v>0</v>
      </c>
      <c r="O2564">
        <v>3</v>
      </c>
      <c r="P2564" t="b">
        <v>0</v>
      </c>
      <c r="Q2564" t="s">
        <v>8284</v>
      </c>
      <c r="R2564">
        <f t="shared" si="202"/>
        <v>1</v>
      </c>
      <c r="S2564">
        <f t="shared" si="203"/>
        <v>25</v>
      </c>
      <c r="T2564" t="s">
        <v>8335</v>
      </c>
      <c r="U2564" t="s">
        <v>8336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8">
        <f t="shared" si="200"/>
        <v>42154.931145833332</v>
      </c>
      <c r="L2565">
        <f t="shared" si="204"/>
        <v>2015</v>
      </c>
      <c r="M2565" s="8">
        <f t="shared" si="201"/>
        <v>42214.931145833332</v>
      </c>
      <c r="N2565" t="b">
        <v>0</v>
      </c>
      <c r="O2565">
        <v>0</v>
      </c>
      <c r="P2565" t="b">
        <v>0</v>
      </c>
      <c r="Q2565" t="s">
        <v>8284</v>
      </c>
      <c r="R2565">
        <f t="shared" si="202"/>
        <v>0</v>
      </c>
      <c r="S2565" t="e">
        <f t="shared" si="203"/>
        <v>#DIV/0!</v>
      </c>
      <c r="T2565" t="s">
        <v>8335</v>
      </c>
      <c r="U2565" t="s">
        <v>8336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8">
        <f t="shared" si="200"/>
        <v>41821.83216435185</v>
      </c>
      <c r="L2566">
        <f t="shared" si="204"/>
        <v>2014</v>
      </c>
      <c r="M2566" s="8">
        <f t="shared" si="201"/>
        <v>41851.83216435185</v>
      </c>
      <c r="N2566" t="b">
        <v>0</v>
      </c>
      <c r="O2566">
        <v>0</v>
      </c>
      <c r="P2566" t="b">
        <v>0</v>
      </c>
      <c r="Q2566" t="s">
        <v>8284</v>
      </c>
      <c r="R2566">
        <f t="shared" si="202"/>
        <v>0</v>
      </c>
      <c r="S2566" t="e">
        <f t="shared" si="203"/>
        <v>#DIV/0!</v>
      </c>
      <c r="T2566" t="s">
        <v>8335</v>
      </c>
      <c r="U2566" t="s">
        <v>8336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8">
        <f t="shared" si="200"/>
        <v>42440.442002314812</v>
      </c>
      <c r="L2567">
        <f t="shared" si="204"/>
        <v>2016</v>
      </c>
      <c r="M2567" s="8">
        <f t="shared" si="201"/>
        <v>42499.659722222219</v>
      </c>
      <c r="N2567" t="b">
        <v>0</v>
      </c>
      <c r="O2567">
        <v>1</v>
      </c>
      <c r="P2567" t="b">
        <v>0</v>
      </c>
      <c r="Q2567" t="s">
        <v>8284</v>
      </c>
      <c r="R2567">
        <f t="shared" si="202"/>
        <v>1</v>
      </c>
      <c r="S2567">
        <f t="shared" si="203"/>
        <v>100</v>
      </c>
      <c r="T2567" t="s">
        <v>8335</v>
      </c>
      <c r="U2567" t="s">
        <v>8336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8">
        <f t="shared" si="200"/>
        <v>41842.772546296292</v>
      </c>
      <c r="L2568">
        <f t="shared" si="204"/>
        <v>2014</v>
      </c>
      <c r="M2568" s="8">
        <f t="shared" si="201"/>
        <v>41872.772546296292</v>
      </c>
      <c r="N2568" t="b">
        <v>0</v>
      </c>
      <c r="O2568">
        <v>0</v>
      </c>
      <c r="P2568" t="b">
        <v>0</v>
      </c>
      <c r="Q2568" t="s">
        <v>8284</v>
      </c>
      <c r="R2568">
        <f t="shared" si="202"/>
        <v>0</v>
      </c>
      <c r="S2568" t="e">
        <f t="shared" si="203"/>
        <v>#DIV/0!</v>
      </c>
      <c r="T2568" t="s">
        <v>8335</v>
      </c>
      <c r="U2568" t="s">
        <v>8336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8">
        <f t="shared" si="200"/>
        <v>42087.670578703699</v>
      </c>
      <c r="L2569">
        <f t="shared" si="204"/>
        <v>2015</v>
      </c>
      <c r="M2569" s="8">
        <f t="shared" si="201"/>
        <v>42117.670578703699</v>
      </c>
      <c r="N2569" t="b">
        <v>0</v>
      </c>
      <c r="O2569">
        <v>2</v>
      </c>
      <c r="P2569" t="b">
        <v>0</v>
      </c>
      <c r="Q2569" t="s">
        <v>8284</v>
      </c>
      <c r="R2569">
        <f t="shared" si="202"/>
        <v>0</v>
      </c>
      <c r="S2569">
        <f t="shared" si="203"/>
        <v>60</v>
      </c>
      <c r="T2569" t="s">
        <v>8335</v>
      </c>
      <c r="U2569" t="s">
        <v>8336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8">
        <f t="shared" si="200"/>
        <v>42584.45826388889</v>
      </c>
      <c r="L2570">
        <f t="shared" si="204"/>
        <v>2016</v>
      </c>
      <c r="M2570" s="8">
        <f t="shared" si="201"/>
        <v>42614.45826388889</v>
      </c>
      <c r="N2570" t="b">
        <v>0</v>
      </c>
      <c r="O2570">
        <v>1</v>
      </c>
      <c r="P2570" t="b">
        <v>0</v>
      </c>
      <c r="Q2570" t="s">
        <v>8284</v>
      </c>
      <c r="R2570">
        <f t="shared" si="202"/>
        <v>1</v>
      </c>
      <c r="S2570">
        <f t="shared" si="203"/>
        <v>50</v>
      </c>
      <c r="T2570" t="s">
        <v>8335</v>
      </c>
      <c r="U2570" t="s">
        <v>8336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8">
        <f t="shared" si="200"/>
        <v>42233.897129629629</v>
      </c>
      <c r="L2571">
        <f t="shared" si="204"/>
        <v>2015</v>
      </c>
      <c r="M2571" s="8">
        <f t="shared" si="201"/>
        <v>42263.897129629629</v>
      </c>
      <c r="N2571" t="b">
        <v>0</v>
      </c>
      <c r="O2571">
        <v>2</v>
      </c>
      <c r="P2571" t="b">
        <v>0</v>
      </c>
      <c r="Q2571" t="s">
        <v>8284</v>
      </c>
      <c r="R2571">
        <f t="shared" si="202"/>
        <v>2</v>
      </c>
      <c r="S2571">
        <f t="shared" si="203"/>
        <v>72.5</v>
      </c>
      <c r="T2571" t="s">
        <v>8335</v>
      </c>
      <c r="U2571" t="s">
        <v>8336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8">
        <f t="shared" ref="K2572:K2635" si="205">(J2572/86400)+25569+(-5/24)</f>
        <v>42744.694849537038</v>
      </c>
      <c r="L2572">
        <f t="shared" si="204"/>
        <v>2017</v>
      </c>
      <c r="M2572" s="8">
        <f t="shared" si="201"/>
        <v>42774.694849537038</v>
      </c>
      <c r="N2572" t="b">
        <v>0</v>
      </c>
      <c r="O2572">
        <v>2</v>
      </c>
      <c r="P2572" t="b">
        <v>0</v>
      </c>
      <c r="Q2572" t="s">
        <v>8284</v>
      </c>
      <c r="R2572">
        <f t="shared" si="202"/>
        <v>1</v>
      </c>
      <c r="S2572">
        <f t="shared" si="203"/>
        <v>29.5</v>
      </c>
      <c r="T2572" t="s">
        <v>8335</v>
      </c>
      <c r="U2572" t="s">
        <v>8336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8">
        <f t="shared" si="205"/>
        <v>42449.133344907408</v>
      </c>
      <c r="L2573">
        <f t="shared" si="204"/>
        <v>2016</v>
      </c>
      <c r="M2573" s="8">
        <f t="shared" ref="M2573:M2636" si="206">(I2573/86400)+25569+(-5/24)</f>
        <v>42509.133344907408</v>
      </c>
      <c r="N2573" t="b">
        <v>0</v>
      </c>
      <c r="O2573">
        <v>4</v>
      </c>
      <c r="P2573" t="b">
        <v>0</v>
      </c>
      <c r="Q2573" t="s">
        <v>8284</v>
      </c>
      <c r="R2573">
        <f t="shared" si="202"/>
        <v>0</v>
      </c>
      <c r="S2573">
        <f t="shared" si="203"/>
        <v>62.5</v>
      </c>
      <c r="T2573" t="s">
        <v>8335</v>
      </c>
      <c r="U2573" t="s">
        <v>8336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8">
        <f t="shared" si="205"/>
        <v>42076.911076388882</v>
      </c>
      <c r="L2574">
        <f t="shared" si="204"/>
        <v>2015</v>
      </c>
      <c r="M2574" s="8">
        <f t="shared" si="206"/>
        <v>42106.911076388882</v>
      </c>
      <c r="N2574" t="b">
        <v>0</v>
      </c>
      <c r="O2574">
        <v>0</v>
      </c>
      <c r="P2574" t="b">
        <v>0</v>
      </c>
      <c r="Q2574" t="s">
        <v>8284</v>
      </c>
      <c r="R2574">
        <f t="shared" si="202"/>
        <v>0</v>
      </c>
      <c r="S2574" t="e">
        <f t="shared" si="203"/>
        <v>#DIV/0!</v>
      </c>
      <c r="T2574" t="s">
        <v>8335</v>
      </c>
      <c r="U2574" t="s">
        <v>8336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8">
        <f t="shared" si="205"/>
        <v>41829.383668981478</v>
      </c>
      <c r="L2575">
        <f t="shared" si="204"/>
        <v>2014</v>
      </c>
      <c r="M2575" s="8">
        <f t="shared" si="206"/>
        <v>41874.383668981478</v>
      </c>
      <c r="N2575" t="b">
        <v>0</v>
      </c>
      <c r="O2575">
        <v>0</v>
      </c>
      <c r="P2575" t="b">
        <v>0</v>
      </c>
      <c r="Q2575" t="s">
        <v>8284</v>
      </c>
      <c r="R2575">
        <f t="shared" si="202"/>
        <v>0</v>
      </c>
      <c r="S2575" t="e">
        <f t="shared" si="203"/>
        <v>#DIV/0!</v>
      </c>
      <c r="T2575" t="s">
        <v>8335</v>
      </c>
      <c r="U2575" t="s">
        <v>8336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8">
        <f t="shared" si="205"/>
        <v>42487.617418981477</v>
      </c>
      <c r="L2576">
        <f t="shared" si="204"/>
        <v>2016</v>
      </c>
      <c r="M2576" s="8">
        <f t="shared" si="206"/>
        <v>42508.617418981477</v>
      </c>
      <c r="N2576" t="b">
        <v>0</v>
      </c>
      <c r="O2576">
        <v>0</v>
      </c>
      <c r="P2576" t="b">
        <v>0</v>
      </c>
      <c r="Q2576" t="s">
        <v>8284</v>
      </c>
      <c r="R2576">
        <f t="shared" si="202"/>
        <v>0</v>
      </c>
      <c r="S2576" t="e">
        <f t="shared" si="203"/>
        <v>#DIV/0!</v>
      </c>
      <c r="T2576" t="s">
        <v>8335</v>
      </c>
      <c r="U2576" t="s">
        <v>8336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8">
        <f t="shared" si="205"/>
        <v>41985.900393518517</v>
      </c>
      <c r="L2577">
        <f t="shared" si="204"/>
        <v>2014</v>
      </c>
      <c r="M2577" s="8">
        <f t="shared" si="206"/>
        <v>42015.900393518517</v>
      </c>
      <c r="N2577" t="b">
        <v>0</v>
      </c>
      <c r="O2577">
        <v>0</v>
      </c>
      <c r="P2577" t="b">
        <v>0</v>
      </c>
      <c r="Q2577" t="s">
        <v>8284</v>
      </c>
      <c r="R2577">
        <f t="shared" si="202"/>
        <v>0</v>
      </c>
      <c r="S2577" t="e">
        <f t="shared" si="203"/>
        <v>#DIV/0!</v>
      </c>
      <c r="T2577" t="s">
        <v>8335</v>
      </c>
      <c r="U2577" t="s">
        <v>8336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8">
        <f t="shared" si="205"/>
        <v>42059.801469907405</v>
      </c>
      <c r="L2578">
        <f t="shared" si="204"/>
        <v>2015</v>
      </c>
      <c r="M2578" s="8">
        <f t="shared" si="206"/>
        <v>42104.759803240733</v>
      </c>
      <c r="N2578" t="b">
        <v>0</v>
      </c>
      <c r="O2578">
        <v>0</v>
      </c>
      <c r="P2578" t="b">
        <v>0</v>
      </c>
      <c r="Q2578" t="s">
        <v>8284</v>
      </c>
      <c r="R2578">
        <f t="shared" si="202"/>
        <v>0</v>
      </c>
      <c r="S2578" t="e">
        <f t="shared" si="203"/>
        <v>#DIV/0!</v>
      </c>
      <c r="T2578" t="s">
        <v>8335</v>
      </c>
      <c r="U2578" t="s">
        <v>8336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8">
        <f t="shared" si="205"/>
        <v>41830.612233796295</v>
      </c>
      <c r="L2579">
        <f t="shared" si="204"/>
        <v>2014</v>
      </c>
      <c r="M2579" s="8">
        <f t="shared" si="206"/>
        <v>41855.612233796295</v>
      </c>
      <c r="N2579" t="b">
        <v>0</v>
      </c>
      <c r="O2579">
        <v>0</v>
      </c>
      <c r="P2579" t="b">
        <v>0</v>
      </c>
      <c r="Q2579" t="s">
        <v>8284</v>
      </c>
      <c r="R2579">
        <f t="shared" si="202"/>
        <v>0</v>
      </c>
      <c r="S2579" t="e">
        <f t="shared" si="203"/>
        <v>#DIV/0!</v>
      </c>
      <c r="T2579" t="s">
        <v>8335</v>
      </c>
      <c r="U2579" t="s">
        <v>8336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8">
        <f t="shared" si="205"/>
        <v>42237.814571759256</v>
      </c>
      <c r="L2580">
        <f t="shared" si="204"/>
        <v>2015</v>
      </c>
      <c r="M2580" s="8">
        <f t="shared" si="206"/>
        <v>42286.499999999993</v>
      </c>
      <c r="N2580" t="b">
        <v>0</v>
      </c>
      <c r="O2580">
        <v>0</v>
      </c>
      <c r="P2580" t="b">
        <v>0</v>
      </c>
      <c r="Q2580" t="s">
        <v>8284</v>
      </c>
      <c r="R2580">
        <f t="shared" si="202"/>
        <v>0</v>
      </c>
      <c r="S2580" t="e">
        <f t="shared" si="203"/>
        <v>#DIV/0!</v>
      </c>
      <c r="T2580" t="s">
        <v>8335</v>
      </c>
      <c r="U2580" t="s">
        <v>8336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8">
        <f t="shared" si="205"/>
        <v>41837.621562499997</v>
      </c>
      <c r="L2581">
        <f t="shared" si="204"/>
        <v>2014</v>
      </c>
      <c r="M2581" s="8">
        <f t="shared" si="206"/>
        <v>41897.621562499997</v>
      </c>
      <c r="N2581" t="b">
        <v>0</v>
      </c>
      <c r="O2581">
        <v>12</v>
      </c>
      <c r="P2581" t="b">
        <v>0</v>
      </c>
      <c r="Q2581" t="s">
        <v>8284</v>
      </c>
      <c r="R2581">
        <f t="shared" si="202"/>
        <v>0</v>
      </c>
      <c r="S2581">
        <f t="shared" si="203"/>
        <v>23.083333333333332</v>
      </c>
      <c r="T2581" t="s">
        <v>8335</v>
      </c>
      <c r="U2581" t="s">
        <v>8336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8">
        <f t="shared" si="205"/>
        <v>42110.118090277778</v>
      </c>
      <c r="L2582">
        <f t="shared" si="204"/>
        <v>2015</v>
      </c>
      <c r="M2582" s="8">
        <f t="shared" si="206"/>
        <v>42139.916666666664</v>
      </c>
      <c r="N2582" t="b">
        <v>0</v>
      </c>
      <c r="O2582">
        <v>2</v>
      </c>
      <c r="P2582" t="b">
        <v>0</v>
      </c>
      <c r="Q2582" t="s">
        <v>8284</v>
      </c>
      <c r="R2582">
        <f t="shared" si="202"/>
        <v>1</v>
      </c>
      <c r="S2582">
        <f t="shared" si="203"/>
        <v>25.5</v>
      </c>
      <c r="T2582" t="s">
        <v>8335</v>
      </c>
      <c r="U2582" t="s">
        <v>8336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8">
        <f t="shared" si="205"/>
        <v>42294.420115740737</v>
      </c>
      <c r="L2583">
        <f t="shared" si="204"/>
        <v>2015</v>
      </c>
      <c r="M2583" s="8">
        <f t="shared" si="206"/>
        <v>42324.461782407401</v>
      </c>
      <c r="N2583" t="b">
        <v>0</v>
      </c>
      <c r="O2583">
        <v>11</v>
      </c>
      <c r="P2583" t="b">
        <v>0</v>
      </c>
      <c r="Q2583" t="s">
        <v>8284</v>
      </c>
      <c r="R2583">
        <f t="shared" si="202"/>
        <v>11</v>
      </c>
      <c r="S2583">
        <f t="shared" si="203"/>
        <v>48.18181818181818</v>
      </c>
      <c r="T2583" t="s">
        <v>8335</v>
      </c>
      <c r="U2583" t="s">
        <v>8336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8">
        <f t="shared" si="205"/>
        <v>42642.780486111107</v>
      </c>
      <c r="L2584">
        <f t="shared" si="204"/>
        <v>2016</v>
      </c>
      <c r="M2584" s="8">
        <f t="shared" si="206"/>
        <v>42672.780486111107</v>
      </c>
      <c r="N2584" t="b">
        <v>0</v>
      </c>
      <c r="O2584">
        <v>1</v>
      </c>
      <c r="P2584" t="b">
        <v>0</v>
      </c>
      <c r="Q2584" t="s">
        <v>8284</v>
      </c>
      <c r="R2584">
        <f t="shared" si="202"/>
        <v>0</v>
      </c>
      <c r="S2584">
        <f t="shared" si="203"/>
        <v>1</v>
      </c>
      <c r="T2584" t="s">
        <v>8335</v>
      </c>
      <c r="U2584" t="s">
        <v>8336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8">
        <f t="shared" si="205"/>
        <v>42019.561111111114</v>
      </c>
      <c r="L2585">
        <f t="shared" si="204"/>
        <v>2015</v>
      </c>
      <c r="M2585" s="8">
        <f t="shared" si="206"/>
        <v>42079.519444444442</v>
      </c>
      <c r="N2585" t="b">
        <v>0</v>
      </c>
      <c r="O2585">
        <v>5</v>
      </c>
      <c r="P2585" t="b">
        <v>0</v>
      </c>
      <c r="Q2585" t="s">
        <v>8284</v>
      </c>
      <c r="R2585">
        <f t="shared" si="202"/>
        <v>1</v>
      </c>
      <c r="S2585">
        <f t="shared" si="203"/>
        <v>1</v>
      </c>
      <c r="T2585" t="s">
        <v>8335</v>
      </c>
      <c r="U2585" t="s">
        <v>8336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8">
        <f t="shared" si="205"/>
        <v>42139.964918981474</v>
      </c>
      <c r="L2586">
        <f t="shared" si="204"/>
        <v>2015</v>
      </c>
      <c r="M2586" s="8">
        <f t="shared" si="206"/>
        <v>42169.964918981474</v>
      </c>
      <c r="N2586" t="b">
        <v>0</v>
      </c>
      <c r="O2586">
        <v>0</v>
      </c>
      <c r="P2586" t="b">
        <v>0</v>
      </c>
      <c r="Q2586" t="s">
        <v>8284</v>
      </c>
      <c r="R2586">
        <f t="shared" si="202"/>
        <v>0</v>
      </c>
      <c r="S2586" t="e">
        <f t="shared" si="203"/>
        <v>#DIV/0!</v>
      </c>
      <c r="T2586" t="s">
        <v>8335</v>
      </c>
      <c r="U2586" t="s">
        <v>8336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8">
        <f t="shared" si="205"/>
        <v>41795.754999999997</v>
      </c>
      <c r="L2587">
        <f t="shared" si="204"/>
        <v>2014</v>
      </c>
      <c r="M2587" s="8">
        <f t="shared" si="206"/>
        <v>41825.754999999997</v>
      </c>
      <c r="N2587" t="b">
        <v>0</v>
      </c>
      <c r="O2587">
        <v>1</v>
      </c>
      <c r="P2587" t="b">
        <v>0</v>
      </c>
      <c r="Q2587" t="s">
        <v>8284</v>
      </c>
      <c r="R2587">
        <f t="shared" si="202"/>
        <v>0</v>
      </c>
      <c r="S2587">
        <f t="shared" si="203"/>
        <v>50</v>
      </c>
      <c r="T2587" t="s">
        <v>8335</v>
      </c>
      <c r="U2587" t="s">
        <v>8336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8">
        <f t="shared" si="205"/>
        <v>42333.121944444443</v>
      </c>
      <c r="L2588">
        <f t="shared" si="204"/>
        <v>2015</v>
      </c>
      <c r="M2588" s="8">
        <f t="shared" si="206"/>
        <v>42363.121944444443</v>
      </c>
      <c r="N2588" t="b">
        <v>0</v>
      </c>
      <c r="O2588">
        <v>1</v>
      </c>
      <c r="P2588" t="b">
        <v>0</v>
      </c>
      <c r="Q2588" t="s">
        <v>8284</v>
      </c>
      <c r="R2588">
        <f t="shared" si="202"/>
        <v>0</v>
      </c>
      <c r="S2588">
        <f t="shared" si="203"/>
        <v>5</v>
      </c>
      <c r="T2588" t="s">
        <v>8335</v>
      </c>
      <c r="U2588" t="s">
        <v>8336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8">
        <f t="shared" si="205"/>
        <v>42338.467048611106</v>
      </c>
      <c r="L2589">
        <f t="shared" si="204"/>
        <v>2015</v>
      </c>
      <c r="M2589" s="8">
        <f t="shared" si="206"/>
        <v>42368.467048611106</v>
      </c>
      <c r="N2589" t="b">
        <v>0</v>
      </c>
      <c r="O2589">
        <v>6</v>
      </c>
      <c r="P2589" t="b">
        <v>0</v>
      </c>
      <c r="Q2589" t="s">
        <v>8284</v>
      </c>
      <c r="R2589">
        <f t="shared" si="202"/>
        <v>2</v>
      </c>
      <c r="S2589">
        <f t="shared" si="203"/>
        <v>202.83333333333334</v>
      </c>
      <c r="T2589" t="s">
        <v>8335</v>
      </c>
      <c r="U2589" t="s">
        <v>8336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8">
        <f t="shared" si="205"/>
        <v>42042.467893518515</v>
      </c>
      <c r="L2590">
        <f t="shared" si="204"/>
        <v>2015</v>
      </c>
      <c r="M2590" s="8">
        <f t="shared" si="206"/>
        <v>42094.343055555553</v>
      </c>
      <c r="N2590" t="b">
        <v>0</v>
      </c>
      <c r="O2590">
        <v>8</v>
      </c>
      <c r="P2590" t="b">
        <v>0</v>
      </c>
      <c r="Q2590" t="s">
        <v>8284</v>
      </c>
      <c r="R2590">
        <f t="shared" si="202"/>
        <v>4</v>
      </c>
      <c r="S2590">
        <f t="shared" si="203"/>
        <v>29.125</v>
      </c>
      <c r="T2590" t="s">
        <v>8335</v>
      </c>
      <c r="U2590" t="s">
        <v>8336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8">
        <f t="shared" si="205"/>
        <v>42422.327858796292</v>
      </c>
      <c r="L2591">
        <f t="shared" si="204"/>
        <v>2016</v>
      </c>
      <c r="M2591" s="8">
        <f t="shared" si="206"/>
        <v>42452.286192129628</v>
      </c>
      <c r="N2591" t="b">
        <v>0</v>
      </c>
      <c r="O2591">
        <v>1</v>
      </c>
      <c r="P2591" t="b">
        <v>0</v>
      </c>
      <c r="Q2591" t="s">
        <v>8284</v>
      </c>
      <c r="R2591">
        <f t="shared" si="202"/>
        <v>0</v>
      </c>
      <c r="S2591">
        <f t="shared" si="203"/>
        <v>5</v>
      </c>
      <c r="T2591" t="s">
        <v>8335</v>
      </c>
      <c r="U2591" t="s">
        <v>8336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8">
        <f t="shared" si="205"/>
        <v>42388.380752314813</v>
      </c>
      <c r="L2592">
        <f t="shared" si="204"/>
        <v>2016</v>
      </c>
      <c r="M2592" s="8">
        <f t="shared" si="206"/>
        <v>42395.380752314813</v>
      </c>
      <c r="N2592" t="b">
        <v>0</v>
      </c>
      <c r="O2592">
        <v>0</v>
      </c>
      <c r="P2592" t="b">
        <v>0</v>
      </c>
      <c r="Q2592" t="s">
        <v>8284</v>
      </c>
      <c r="R2592">
        <f t="shared" si="202"/>
        <v>0</v>
      </c>
      <c r="S2592" t="e">
        <f t="shared" si="203"/>
        <v>#DIV/0!</v>
      </c>
      <c r="T2592" t="s">
        <v>8335</v>
      </c>
      <c r="U2592" t="s">
        <v>8336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8">
        <f t="shared" si="205"/>
        <v>42382.698194444441</v>
      </c>
      <c r="L2593">
        <f t="shared" si="204"/>
        <v>2016</v>
      </c>
      <c r="M2593" s="8">
        <f t="shared" si="206"/>
        <v>42442.656527777777</v>
      </c>
      <c r="N2593" t="b">
        <v>0</v>
      </c>
      <c r="O2593">
        <v>2</v>
      </c>
      <c r="P2593" t="b">
        <v>0</v>
      </c>
      <c r="Q2593" t="s">
        <v>8284</v>
      </c>
      <c r="R2593">
        <f t="shared" si="202"/>
        <v>2</v>
      </c>
      <c r="S2593">
        <f t="shared" si="203"/>
        <v>13</v>
      </c>
      <c r="T2593" t="s">
        <v>8335</v>
      </c>
      <c r="U2593" t="s">
        <v>8336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8">
        <f t="shared" si="205"/>
        <v>41887.592835648145</v>
      </c>
      <c r="L2594">
        <f t="shared" si="204"/>
        <v>2014</v>
      </c>
      <c r="M2594" s="8">
        <f t="shared" si="206"/>
        <v>41917.592835648145</v>
      </c>
      <c r="N2594" t="b">
        <v>0</v>
      </c>
      <c r="O2594">
        <v>1</v>
      </c>
      <c r="P2594" t="b">
        <v>0</v>
      </c>
      <c r="Q2594" t="s">
        <v>8284</v>
      </c>
      <c r="R2594">
        <f t="shared" si="202"/>
        <v>0</v>
      </c>
      <c r="S2594">
        <f t="shared" si="203"/>
        <v>50</v>
      </c>
      <c r="T2594" t="s">
        <v>8335</v>
      </c>
      <c r="U2594" t="s">
        <v>8336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8">
        <f t="shared" si="205"/>
        <v>42089.636874999997</v>
      </c>
      <c r="L2595">
        <f t="shared" si="204"/>
        <v>2015</v>
      </c>
      <c r="M2595" s="8">
        <f t="shared" si="206"/>
        <v>42119.636874999997</v>
      </c>
      <c r="N2595" t="b">
        <v>0</v>
      </c>
      <c r="O2595">
        <v>0</v>
      </c>
      <c r="P2595" t="b">
        <v>0</v>
      </c>
      <c r="Q2595" t="s">
        <v>8284</v>
      </c>
      <c r="R2595">
        <f t="shared" si="202"/>
        <v>0</v>
      </c>
      <c r="S2595" t="e">
        <f t="shared" si="203"/>
        <v>#DIV/0!</v>
      </c>
      <c r="T2595" t="s">
        <v>8335</v>
      </c>
      <c r="U2595" t="s">
        <v>8336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8">
        <f t="shared" si="205"/>
        <v>41828.759583333333</v>
      </c>
      <c r="L2596">
        <f t="shared" si="204"/>
        <v>2014</v>
      </c>
      <c r="M2596" s="8">
        <f t="shared" si="206"/>
        <v>41858.759583333333</v>
      </c>
      <c r="N2596" t="b">
        <v>0</v>
      </c>
      <c r="O2596">
        <v>1</v>
      </c>
      <c r="P2596" t="b">
        <v>0</v>
      </c>
      <c r="Q2596" t="s">
        <v>8284</v>
      </c>
      <c r="R2596">
        <f t="shared" si="202"/>
        <v>0</v>
      </c>
      <c r="S2596">
        <f t="shared" si="203"/>
        <v>1</v>
      </c>
      <c r="T2596" t="s">
        <v>8335</v>
      </c>
      <c r="U2596" t="s">
        <v>8336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8">
        <f t="shared" si="205"/>
        <v>42760.035879629628</v>
      </c>
      <c r="L2597">
        <f t="shared" si="204"/>
        <v>2017</v>
      </c>
      <c r="M2597" s="8">
        <f t="shared" si="206"/>
        <v>42790.035879629628</v>
      </c>
      <c r="N2597" t="b">
        <v>0</v>
      </c>
      <c r="O2597">
        <v>19</v>
      </c>
      <c r="P2597" t="b">
        <v>0</v>
      </c>
      <c r="Q2597" t="s">
        <v>8284</v>
      </c>
      <c r="R2597">
        <f t="shared" si="202"/>
        <v>12</v>
      </c>
      <c r="S2597">
        <f t="shared" si="203"/>
        <v>96.05263157894737</v>
      </c>
      <c r="T2597" t="s">
        <v>8335</v>
      </c>
      <c r="U2597" t="s">
        <v>8336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8">
        <f t="shared" si="205"/>
        <v>41828.45612268518</v>
      </c>
      <c r="L2598">
        <f t="shared" si="204"/>
        <v>2014</v>
      </c>
      <c r="M2598" s="8">
        <f t="shared" si="206"/>
        <v>41858.45612268518</v>
      </c>
      <c r="N2598" t="b">
        <v>0</v>
      </c>
      <c r="O2598">
        <v>27</v>
      </c>
      <c r="P2598" t="b">
        <v>0</v>
      </c>
      <c r="Q2598" t="s">
        <v>8284</v>
      </c>
      <c r="R2598">
        <f t="shared" si="202"/>
        <v>24</v>
      </c>
      <c r="S2598">
        <f t="shared" si="203"/>
        <v>305.77777777777777</v>
      </c>
      <c r="T2598" t="s">
        <v>8335</v>
      </c>
      <c r="U2598" t="s">
        <v>8336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8">
        <f t="shared" si="205"/>
        <v>42510.133298611108</v>
      </c>
      <c r="L2599">
        <f t="shared" si="204"/>
        <v>2016</v>
      </c>
      <c r="M2599" s="8">
        <f t="shared" si="206"/>
        <v>42540.133298611108</v>
      </c>
      <c r="N2599" t="b">
        <v>0</v>
      </c>
      <c r="O2599">
        <v>7</v>
      </c>
      <c r="P2599" t="b">
        <v>0</v>
      </c>
      <c r="Q2599" t="s">
        <v>8284</v>
      </c>
      <c r="R2599">
        <f t="shared" si="202"/>
        <v>6</v>
      </c>
      <c r="S2599">
        <f t="shared" si="203"/>
        <v>12.142857142857142</v>
      </c>
      <c r="T2599" t="s">
        <v>8335</v>
      </c>
      <c r="U2599" t="s">
        <v>8336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8">
        <f t="shared" si="205"/>
        <v>42240.631956018515</v>
      </c>
      <c r="L2600">
        <f t="shared" si="204"/>
        <v>2015</v>
      </c>
      <c r="M2600" s="8">
        <f t="shared" si="206"/>
        <v>42270.631956018515</v>
      </c>
      <c r="N2600" t="b">
        <v>0</v>
      </c>
      <c r="O2600">
        <v>14</v>
      </c>
      <c r="P2600" t="b">
        <v>0</v>
      </c>
      <c r="Q2600" t="s">
        <v>8284</v>
      </c>
      <c r="R2600">
        <f t="shared" si="202"/>
        <v>39</v>
      </c>
      <c r="S2600">
        <f t="shared" si="203"/>
        <v>83.571428571428569</v>
      </c>
      <c r="T2600" t="s">
        <v>8335</v>
      </c>
      <c r="U2600" t="s">
        <v>8336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8">
        <f t="shared" si="205"/>
        <v>41809.545682870368</v>
      </c>
      <c r="L2601">
        <f t="shared" si="204"/>
        <v>2014</v>
      </c>
      <c r="M2601" s="8">
        <f t="shared" si="206"/>
        <v>41854.545682870368</v>
      </c>
      <c r="N2601" t="b">
        <v>0</v>
      </c>
      <c r="O2601">
        <v>5</v>
      </c>
      <c r="P2601" t="b">
        <v>0</v>
      </c>
      <c r="Q2601" t="s">
        <v>8284</v>
      </c>
      <c r="R2601">
        <f t="shared" si="202"/>
        <v>1</v>
      </c>
      <c r="S2601">
        <f t="shared" si="203"/>
        <v>18</v>
      </c>
      <c r="T2601" t="s">
        <v>8335</v>
      </c>
      <c r="U2601" t="s">
        <v>8336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8">
        <f t="shared" si="205"/>
        <v>42394.692129629628</v>
      </c>
      <c r="L2602">
        <f t="shared" si="204"/>
        <v>2016</v>
      </c>
      <c r="M2602" s="8">
        <f t="shared" si="206"/>
        <v>42454.650462962956</v>
      </c>
      <c r="N2602" t="b">
        <v>0</v>
      </c>
      <c r="O2602">
        <v>30</v>
      </c>
      <c r="P2602" t="b">
        <v>0</v>
      </c>
      <c r="Q2602" t="s">
        <v>8284</v>
      </c>
      <c r="R2602">
        <f t="shared" si="202"/>
        <v>7</v>
      </c>
      <c r="S2602">
        <f t="shared" si="203"/>
        <v>115.53333333333333</v>
      </c>
      <c r="T2602" t="s">
        <v>8335</v>
      </c>
      <c r="U2602" t="s">
        <v>8336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8">
        <f t="shared" si="205"/>
        <v>41150.693854166668</v>
      </c>
      <c r="L2603">
        <f t="shared" si="204"/>
        <v>2012</v>
      </c>
      <c r="M2603" s="8">
        <f t="shared" si="206"/>
        <v>41164.957638888889</v>
      </c>
      <c r="N2603" t="b">
        <v>1</v>
      </c>
      <c r="O2603">
        <v>151</v>
      </c>
      <c r="P2603" t="b">
        <v>1</v>
      </c>
      <c r="Q2603" t="s">
        <v>8301</v>
      </c>
      <c r="R2603">
        <f t="shared" si="202"/>
        <v>661</v>
      </c>
      <c r="S2603">
        <f t="shared" si="203"/>
        <v>21.900662251655628</v>
      </c>
      <c r="T2603" t="s">
        <v>8318</v>
      </c>
      <c r="U2603" t="s">
        <v>8354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8">
        <f t="shared" si="205"/>
        <v>41915.538981481477</v>
      </c>
      <c r="L2604">
        <f t="shared" si="204"/>
        <v>2014</v>
      </c>
      <c r="M2604" s="8">
        <f t="shared" si="206"/>
        <v>41955.680555555555</v>
      </c>
      <c r="N2604" t="b">
        <v>1</v>
      </c>
      <c r="O2604">
        <v>489</v>
      </c>
      <c r="P2604" t="b">
        <v>1</v>
      </c>
      <c r="Q2604" t="s">
        <v>8301</v>
      </c>
      <c r="R2604">
        <f t="shared" si="202"/>
        <v>326</v>
      </c>
      <c r="S2604">
        <f t="shared" si="203"/>
        <v>80.022494887525568</v>
      </c>
      <c r="T2604" t="s">
        <v>8318</v>
      </c>
      <c r="U2604" t="s">
        <v>8354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8">
        <f t="shared" si="205"/>
        <v>41617.704328703701</v>
      </c>
      <c r="L2605">
        <f t="shared" si="204"/>
        <v>2013</v>
      </c>
      <c r="M2605" s="8">
        <f t="shared" si="206"/>
        <v>41631.704328703701</v>
      </c>
      <c r="N2605" t="b">
        <v>1</v>
      </c>
      <c r="O2605">
        <v>50</v>
      </c>
      <c r="P2605" t="b">
        <v>1</v>
      </c>
      <c r="Q2605" t="s">
        <v>8301</v>
      </c>
      <c r="R2605">
        <f t="shared" si="202"/>
        <v>101</v>
      </c>
      <c r="S2605">
        <f t="shared" si="203"/>
        <v>35.520000000000003</v>
      </c>
      <c r="T2605" t="s">
        <v>8318</v>
      </c>
      <c r="U2605" t="s">
        <v>8354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8">
        <f t="shared" si="205"/>
        <v>40997.842858796292</v>
      </c>
      <c r="L2606">
        <f t="shared" si="204"/>
        <v>2012</v>
      </c>
      <c r="M2606" s="8">
        <f t="shared" si="206"/>
        <v>41027.842858796292</v>
      </c>
      <c r="N2606" t="b">
        <v>1</v>
      </c>
      <c r="O2606">
        <v>321</v>
      </c>
      <c r="P2606" t="b">
        <v>1</v>
      </c>
      <c r="Q2606" t="s">
        <v>8301</v>
      </c>
      <c r="R2606">
        <f t="shared" si="202"/>
        <v>104</v>
      </c>
      <c r="S2606">
        <f t="shared" si="203"/>
        <v>64.933333333333323</v>
      </c>
      <c r="T2606" t="s">
        <v>8318</v>
      </c>
      <c r="U2606" t="s">
        <v>8354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8">
        <f t="shared" si="205"/>
        <v>42508.33321759259</v>
      </c>
      <c r="L2607">
        <f t="shared" si="204"/>
        <v>2016</v>
      </c>
      <c r="M2607" s="8">
        <f t="shared" si="206"/>
        <v>42538.33321759259</v>
      </c>
      <c r="N2607" t="b">
        <v>1</v>
      </c>
      <c r="O2607">
        <v>1762</v>
      </c>
      <c r="P2607" t="b">
        <v>1</v>
      </c>
      <c r="Q2607" t="s">
        <v>8301</v>
      </c>
      <c r="R2607">
        <f t="shared" si="202"/>
        <v>107</v>
      </c>
      <c r="S2607">
        <f t="shared" si="203"/>
        <v>60.965703745743475</v>
      </c>
      <c r="T2607" t="s">
        <v>8318</v>
      </c>
      <c r="U2607" t="s">
        <v>8354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8">
        <f t="shared" si="205"/>
        <v>41726.504421296289</v>
      </c>
      <c r="L2608">
        <f t="shared" si="204"/>
        <v>2014</v>
      </c>
      <c r="M2608" s="8">
        <f t="shared" si="206"/>
        <v>41758.504421296289</v>
      </c>
      <c r="N2608" t="b">
        <v>1</v>
      </c>
      <c r="O2608">
        <v>385</v>
      </c>
      <c r="P2608" t="b">
        <v>1</v>
      </c>
      <c r="Q2608" t="s">
        <v>8301</v>
      </c>
      <c r="R2608">
        <f t="shared" si="202"/>
        <v>110</v>
      </c>
      <c r="S2608">
        <f t="shared" si="203"/>
        <v>31.444155844155844</v>
      </c>
      <c r="T2608" t="s">
        <v>8318</v>
      </c>
      <c r="U2608" t="s">
        <v>8354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8">
        <f t="shared" si="205"/>
        <v>42184.666342592587</v>
      </c>
      <c r="L2609">
        <f t="shared" si="204"/>
        <v>2015</v>
      </c>
      <c r="M2609" s="8">
        <f t="shared" si="206"/>
        <v>42227.874999999993</v>
      </c>
      <c r="N2609" t="b">
        <v>1</v>
      </c>
      <c r="O2609">
        <v>398</v>
      </c>
      <c r="P2609" t="b">
        <v>1</v>
      </c>
      <c r="Q2609" t="s">
        <v>8301</v>
      </c>
      <c r="R2609">
        <f t="shared" si="202"/>
        <v>408</v>
      </c>
      <c r="S2609">
        <f t="shared" si="203"/>
        <v>81.949748743718587</v>
      </c>
      <c r="T2609" t="s">
        <v>8318</v>
      </c>
      <c r="U2609" t="s">
        <v>8354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8">
        <f t="shared" si="205"/>
        <v>42767.593379629623</v>
      </c>
      <c r="L2610">
        <f t="shared" si="204"/>
        <v>2017</v>
      </c>
      <c r="M2610" s="8">
        <f t="shared" si="206"/>
        <v>42808.791666666664</v>
      </c>
      <c r="N2610" t="b">
        <v>1</v>
      </c>
      <c r="O2610">
        <v>304</v>
      </c>
      <c r="P2610" t="b">
        <v>1</v>
      </c>
      <c r="Q2610" t="s">
        <v>8301</v>
      </c>
      <c r="R2610">
        <f t="shared" si="202"/>
        <v>224</v>
      </c>
      <c r="S2610">
        <f t="shared" si="203"/>
        <v>58.92763157894737</v>
      </c>
      <c r="T2610" t="s">
        <v>8318</v>
      </c>
      <c r="U2610" t="s">
        <v>8354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8">
        <f t="shared" si="205"/>
        <v>41075.02952546296</v>
      </c>
      <c r="L2611">
        <f t="shared" si="204"/>
        <v>2012</v>
      </c>
      <c r="M2611" s="8">
        <f t="shared" si="206"/>
        <v>41105.02952546296</v>
      </c>
      <c r="N2611" t="b">
        <v>1</v>
      </c>
      <c r="O2611">
        <v>676</v>
      </c>
      <c r="P2611" t="b">
        <v>1</v>
      </c>
      <c r="Q2611" t="s">
        <v>8301</v>
      </c>
      <c r="R2611">
        <f t="shared" si="202"/>
        <v>304</v>
      </c>
      <c r="S2611">
        <f t="shared" si="203"/>
        <v>157.29347633136095</v>
      </c>
      <c r="T2611" t="s">
        <v>8318</v>
      </c>
      <c r="U2611" t="s">
        <v>8354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8">
        <f t="shared" si="205"/>
        <v>42564.672743055555</v>
      </c>
      <c r="L2612">
        <f t="shared" si="204"/>
        <v>2016</v>
      </c>
      <c r="M2612" s="8">
        <f t="shared" si="206"/>
        <v>42604.082638888889</v>
      </c>
      <c r="N2612" t="b">
        <v>1</v>
      </c>
      <c r="O2612">
        <v>577</v>
      </c>
      <c r="P2612" t="b">
        <v>1</v>
      </c>
      <c r="Q2612" t="s">
        <v>8301</v>
      </c>
      <c r="R2612">
        <f t="shared" si="202"/>
        <v>141</v>
      </c>
      <c r="S2612">
        <f t="shared" si="203"/>
        <v>55.758509532062391</v>
      </c>
      <c r="T2612" t="s">
        <v>8318</v>
      </c>
      <c r="U2612" t="s">
        <v>8354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8">
        <f t="shared" si="205"/>
        <v>42704.127476851849</v>
      </c>
      <c r="L2613">
        <f t="shared" si="204"/>
        <v>2016</v>
      </c>
      <c r="M2613" s="8">
        <f t="shared" si="206"/>
        <v>42737.749305555553</v>
      </c>
      <c r="N2613" t="b">
        <v>1</v>
      </c>
      <c r="O2613">
        <v>3663</v>
      </c>
      <c r="P2613" t="b">
        <v>1</v>
      </c>
      <c r="Q2613" t="s">
        <v>8301</v>
      </c>
      <c r="R2613">
        <f t="shared" si="202"/>
        <v>2791</v>
      </c>
      <c r="S2613">
        <f t="shared" si="203"/>
        <v>83.802893802893806</v>
      </c>
      <c r="T2613" t="s">
        <v>8318</v>
      </c>
      <c r="U2613" t="s">
        <v>8354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8">
        <f t="shared" si="205"/>
        <v>41981.934837962959</v>
      </c>
      <c r="L2614">
        <f t="shared" si="204"/>
        <v>2014</v>
      </c>
      <c r="M2614" s="8">
        <f t="shared" si="206"/>
        <v>42012.934837962959</v>
      </c>
      <c r="N2614" t="b">
        <v>1</v>
      </c>
      <c r="O2614">
        <v>294</v>
      </c>
      <c r="P2614" t="b">
        <v>1</v>
      </c>
      <c r="Q2614" t="s">
        <v>8301</v>
      </c>
      <c r="R2614">
        <f t="shared" si="202"/>
        <v>172</v>
      </c>
      <c r="S2614">
        <f t="shared" si="203"/>
        <v>58.422210884353746</v>
      </c>
      <c r="T2614" t="s">
        <v>8318</v>
      </c>
      <c r="U2614" t="s">
        <v>8354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8">
        <f t="shared" si="205"/>
        <v>41143.609884259255</v>
      </c>
      <c r="L2615">
        <f t="shared" si="204"/>
        <v>2012</v>
      </c>
      <c r="M2615" s="8">
        <f t="shared" si="206"/>
        <v>41173.609884259255</v>
      </c>
      <c r="N2615" t="b">
        <v>1</v>
      </c>
      <c r="O2615">
        <v>28</v>
      </c>
      <c r="P2615" t="b">
        <v>1</v>
      </c>
      <c r="Q2615" t="s">
        <v>8301</v>
      </c>
      <c r="R2615">
        <f t="shared" si="202"/>
        <v>101</v>
      </c>
      <c r="S2615">
        <f t="shared" si="203"/>
        <v>270.57142857142856</v>
      </c>
      <c r="T2615" t="s">
        <v>8318</v>
      </c>
      <c r="U2615" t="s">
        <v>8354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8">
        <f t="shared" si="205"/>
        <v>41730.500138888885</v>
      </c>
      <c r="L2616">
        <f t="shared" si="204"/>
        <v>2014</v>
      </c>
      <c r="M2616" s="8">
        <f t="shared" si="206"/>
        <v>41759</v>
      </c>
      <c r="N2616" t="b">
        <v>1</v>
      </c>
      <c r="O2616">
        <v>100</v>
      </c>
      <c r="P2616" t="b">
        <v>1</v>
      </c>
      <c r="Q2616" t="s">
        <v>8301</v>
      </c>
      <c r="R2616">
        <f t="shared" si="202"/>
        <v>102</v>
      </c>
      <c r="S2616">
        <f t="shared" si="203"/>
        <v>107.1</v>
      </c>
      <c r="T2616" t="s">
        <v>8318</v>
      </c>
      <c r="U2616" t="s">
        <v>8354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8">
        <f t="shared" si="205"/>
        <v>42453.288935185185</v>
      </c>
      <c r="L2617">
        <f t="shared" si="204"/>
        <v>2016</v>
      </c>
      <c r="M2617" s="8">
        <f t="shared" si="206"/>
        <v>42490.291666666664</v>
      </c>
      <c r="N2617" t="b">
        <v>0</v>
      </c>
      <c r="O2617">
        <v>72</v>
      </c>
      <c r="P2617" t="b">
        <v>1</v>
      </c>
      <c r="Q2617" t="s">
        <v>8301</v>
      </c>
      <c r="R2617">
        <f t="shared" si="202"/>
        <v>170</v>
      </c>
      <c r="S2617">
        <f t="shared" si="203"/>
        <v>47.180555555555557</v>
      </c>
      <c r="T2617" t="s">
        <v>8318</v>
      </c>
      <c r="U2617" t="s">
        <v>8354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8">
        <f t="shared" si="205"/>
        <v>42211.786215277774</v>
      </c>
      <c r="L2618">
        <f t="shared" si="204"/>
        <v>2015</v>
      </c>
      <c r="M2618" s="8">
        <f t="shared" si="206"/>
        <v>42241.786215277774</v>
      </c>
      <c r="N2618" t="b">
        <v>1</v>
      </c>
      <c r="O2618">
        <v>238</v>
      </c>
      <c r="P2618" t="b">
        <v>1</v>
      </c>
      <c r="Q2618" t="s">
        <v>8301</v>
      </c>
      <c r="R2618">
        <f t="shared" si="202"/>
        <v>115</v>
      </c>
      <c r="S2618">
        <f t="shared" si="203"/>
        <v>120.30882352941177</v>
      </c>
      <c r="T2618" t="s">
        <v>8318</v>
      </c>
      <c r="U2618" t="s">
        <v>8354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8">
        <f t="shared" si="205"/>
        <v>41902.666099537033</v>
      </c>
      <c r="L2619">
        <f t="shared" si="204"/>
        <v>2014</v>
      </c>
      <c r="M2619" s="8">
        <f t="shared" si="206"/>
        <v>41932.666099537033</v>
      </c>
      <c r="N2619" t="b">
        <v>1</v>
      </c>
      <c r="O2619">
        <v>159</v>
      </c>
      <c r="P2619" t="b">
        <v>1</v>
      </c>
      <c r="Q2619" t="s">
        <v>8301</v>
      </c>
      <c r="R2619">
        <f t="shared" si="202"/>
        <v>878</v>
      </c>
      <c r="S2619">
        <f t="shared" si="203"/>
        <v>27.59748427672956</v>
      </c>
      <c r="T2619" t="s">
        <v>8318</v>
      </c>
      <c r="U2619" t="s">
        <v>8354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8">
        <f t="shared" si="205"/>
        <v>42279.584039351852</v>
      </c>
      <c r="L2620">
        <f t="shared" si="204"/>
        <v>2015</v>
      </c>
      <c r="M2620" s="8">
        <f t="shared" si="206"/>
        <v>42339.625706018516</v>
      </c>
      <c r="N2620" t="b">
        <v>1</v>
      </c>
      <c r="O2620">
        <v>77</v>
      </c>
      <c r="P2620" t="b">
        <v>1</v>
      </c>
      <c r="Q2620" t="s">
        <v>8301</v>
      </c>
      <c r="R2620">
        <f t="shared" si="202"/>
        <v>105</v>
      </c>
      <c r="S2620">
        <f t="shared" si="203"/>
        <v>205.2987012987013</v>
      </c>
      <c r="T2620" t="s">
        <v>8318</v>
      </c>
      <c r="U2620" t="s">
        <v>8354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8">
        <f t="shared" si="205"/>
        <v>42273.67597222222</v>
      </c>
      <c r="L2621">
        <f t="shared" si="204"/>
        <v>2015</v>
      </c>
      <c r="M2621" s="8">
        <f t="shared" si="206"/>
        <v>42300.249999999993</v>
      </c>
      <c r="N2621" t="b">
        <v>1</v>
      </c>
      <c r="O2621">
        <v>53</v>
      </c>
      <c r="P2621" t="b">
        <v>1</v>
      </c>
      <c r="Q2621" t="s">
        <v>8301</v>
      </c>
      <c r="R2621">
        <f t="shared" si="202"/>
        <v>188</v>
      </c>
      <c r="S2621">
        <f t="shared" si="203"/>
        <v>35.547169811320757</v>
      </c>
      <c r="T2621" t="s">
        <v>8318</v>
      </c>
      <c r="U2621" t="s">
        <v>8354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8">
        <f t="shared" si="205"/>
        <v>42250.958819444444</v>
      </c>
      <c r="L2622">
        <f t="shared" si="204"/>
        <v>2015</v>
      </c>
      <c r="M2622" s="8">
        <f t="shared" si="206"/>
        <v>42287.833333333336</v>
      </c>
      <c r="N2622" t="b">
        <v>1</v>
      </c>
      <c r="O2622">
        <v>1251</v>
      </c>
      <c r="P2622" t="b">
        <v>1</v>
      </c>
      <c r="Q2622" t="s">
        <v>8301</v>
      </c>
      <c r="R2622">
        <f t="shared" si="202"/>
        <v>144</v>
      </c>
      <c r="S2622">
        <f t="shared" si="203"/>
        <v>74.639488409272587</v>
      </c>
      <c r="T2622" t="s">
        <v>8318</v>
      </c>
      <c r="U2622" t="s">
        <v>8354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8">
        <f t="shared" si="205"/>
        <v>42115.539212962962</v>
      </c>
      <c r="L2623">
        <f t="shared" si="204"/>
        <v>2015</v>
      </c>
      <c r="M2623" s="8">
        <f t="shared" si="206"/>
        <v>42145.539212962962</v>
      </c>
      <c r="N2623" t="b">
        <v>1</v>
      </c>
      <c r="O2623">
        <v>465</v>
      </c>
      <c r="P2623" t="b">
        <v>1</v>
      </c>
      <c r="Q2623" t="s">
        <v>8301</v>
      </c>
      <c r="R2623">
        <f t="shared" si="202"/>
        <v>146</v>
      </c>
      <c r="S2623">
        <f t="shared" si="203"/>
        <v>47.058064516129029</v>
      </c>
      <c r="T2623" t="s">
        <v>8318</v>
      </c>
      <c r="U2623" t="s">
        <v>8354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8">
        <f t="shared" si="205"/>
        <v>42689.534907407404</v>
      </c>
      <c r="L2624">
        <f t="shared" si="204"/>
        <v>2016</v>
      </c>
      <c r="M2624" s="8">
        <f t="shared" si="206"/>
        <v>42734.534907407404</v>
      </c>
      <c r="N2624" t="b">
        <v>0</v>
      </c>
      <c r="O2624">
        <v>74</v>
      </c>
      <c r="P2624" t="b">
        <v>1</v>
      </c>
      <c r="Q2624" t="s">
        <v>8301</v>
      </c>
      <c r="R2624">
        <f t="shared" si="202"/>
        <v>131</v>
      </c>
      <c r="S2624">
        <f t="shared" si="203"/>
        <v>26.591351351351353</v>
      </c>
      <c r="T2624" t="s">
        <v>8318</v>
      </c>
      <c r="U2624" t="s">
        <v>8354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8">
        <f t="shared" si="205"/>
        <v>42692.048217592594</v>
      </c>
      <c r="L2625">
        <f t="shared" si="204"/>
        <v>2016</v>
      </c>
      <c r="M2625" s="8">
        <f t="shared" si="206"/>
        <v>42706.048217592594</v>
      </c>
      <c r="N2625" t="b">
        <v>0</v>
      </c>
      <c r="O2625">
        <v>62</v>
      </c>
      <c r="P2625" t="b">
        <v>1</v>
      </c>
      <c r="Q2625" t="s">
        <v>8301</v>
      </c>
      <c r="R2625">
        <f t="shared" si="202"/>
        <v>114</v>
      </c>
      <c r="S2625">
        <f t="shared" si="203"/>
        <v>36.774193548387096</v>
      </c>
      <c r="T2625" t="s">
        <v>8318</v>
      </c>
      <c r="U2625" t="s">
        <v>8354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8">
        <f t="shared" si="205"/>
        <v>41144.213217592587</v>
      </c>
      <c r="L2626">
        <f t="shared" si="204"/>
        <v>2012</v>
      </c>
      <c r="M2626" s="8">
        <f t="shared" si="206"/>
        <v>41165.213217592587</v>
      </c>
      <c r="N2626" t="b">
        <v>0</v>
      </c>
      <c r="O2626">
        <v>3468</v>
      </c>
      <c r="P2626" t="b">
        <v>1</v>
      </c>
      <c r="Q2626" t="s">
        <v>8301</v>
      </c>
      <c r="R2626">
        <f t="shared" ref="R2626:R2689" si="207">ROUND(E2626/D2626*100,0)</f>
        <v>1379</v>
      </c>
      <c r="S2626">
        <f t="shared" ref="S2626:S2689" si="208">E2626/O2626</f>
        <v>31.820544982698959</v>
      </c>
      <c r="T2626" t="s">
        <v>8318</v>
      </c>
      <c r="U2626" t="s">
        <v>8354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8">
        <f t="shared" si="205"/>
        <v>42658.601944444446</v>
      </c>
      <c r="L2627">
        <f t="shared" ref="L2627:L2690" si="209">YEAR(K2627)</f>
        <v>2016</v>
      </c>
      <c r="M2627" s="8">
        <f t="shared" si="206"/>
        <v>42683.643611111103</v>
      </c>
      <c r="N2627" t="b">
        <v>0</v>
      </c>
      <c r="O2627">
        <v>52</v>
      </c>
      <c r="P2627" t="b">
        <v>1</v>
      </c>
      <c r="Q2627" t="s">
        <v>8301</v>
      </c>
      <c r="R2627">
        <f t="shared" si="207"/>
        <v>956</v>
      </c>
      <c r="S2627">
        <f t="shared" si="208"/>
        <v>27.576923076923077</v>
      </c>
      <c r="T2627" t="s">
        <v>8318</v>
      </c>
      <c r="U2627" t="s">
        <v>8354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8">
        <f t="shared" si="205"/>
        <v>42128.41978009259</v>
      </c>
      <c r="L2628">
        <f t="shared" si="209"/>
        <v>2015</v>
      </c>
      <c r="M2628" s="8">
        <f t="shared" si="206"/>
        <v>42158.41978009259</v>
      </c>
      <c r="N2628" t="b">
        <v>0</v>
      </c>
      <c r="O2628">
        <v>50</v>
      </c>
      <c r="P2628" t="b">
        <v>1</v>
      </c>
      <c r="Q2628" t="s">
        <v>8301</v>
      </c>
      <c r="R2628">
        <f t="shared" si="207"/>
        <v>112</v>
      </c>
      <c r="S2628">
        <f t="shared" si="208"/>
        <v>56</v>
      </c>
      <c r="T2628" t="s">
        <v>8318</v>
      </c>
      <c r="U2628" t="s">
        <v>8354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8">
        <f t="shared" si="205"/>
        <v>42304.621076388888</v>
      </c>
      <c r="L2629">
        <f t="shared" si="209"/>
        <v>2015</v>
      </c>
      <c r="M2629" s="8">
        <f t="shared" si="206"/>
        <v>42334.662743055553</v>
      </c>
      <c r="N2629" t="b">
        <v>0</v>
      </c>
      <c r="O2629">
        <v>45</v>
      </c>
      <c r="P2629" t="b">
        <v>1</v>
      </c>
      <c r="Q2629" t="s">
        <v>8301</v>
      </c>
      <c r="R2629">
        <f t="shared" si="207"/>
        <v>647</v>
      </c>
      <c r="S2629">
        <f t="shared" si="208"/>
        <v>21.555555555555557</v>
      </c>
      <c r="T2629" t="s">
        <v>8318</v>
      </c>
      <c r="U2629" t="s">
        <v>8354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8">
        <f t="shared" si="205"/>
        <v>41953.757719907408</v>
      </c>
      <c r="L2630">
        <f t="shared" si="209"/>
        <v>2014</v>
      </c>
      <c r="M2630" s="8">
        <f t="shared" si="206"/>
        <v>41973.757719907408</v>
      </c>
      <c r="N2630" t="b">
        <v>0</v>
      </c>
      <c r="O2630">
        <v>21</v>
      </c>
      <c r="P2630" t="b">
        <v>1</v>
      </c>
      <c r="Q2630" t="s">
        <v>8301</v>
      </c>
      <c r="R2630">
        <f t="shared" si="207"/>
        <v>110</v>
      </c>
      <c r="S2630">
        <f t="shared" si="208"/>
        <v>44.095238095238095</v>
      </c>
      <c r="T2630" t="s">
        <v>8318</v>
      </c>
      <c r="U2630" t="s">
        <v>8354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8">
        <f t="shared" si="205"/>
        <v>42108.330115740733</v>
      </c>
      <c r="L2631">
        <f t="shared" si="209"/>
        <v>2015</v>
      </c>
      <c r="M2631" s="8">
        <f t="shared" si="206"/>
        <v>42138.330115740733</v>
      </c>
      <c r="N2631" t="b">
        <v>0</v>
      </c>
      <c r="O2631">
        <v>100</v>
      </c>
      <c r="P2631" t="b">
        <v>1</v>
      </c>
      <c r="Q2631" t="s">
        <v>8301</v>
      </c>
      <c r="R2631">
        <f t="shared" si="207"/>
        <v>128</v>
      </c>
      <c r="S2631">
        <f t="shared" si="208"/>
        <v>63.87</v>
      </c>
      <c r="T2631" t="s">
        <v>8318</v>
      </c>
      <c r="U2631" t="s">
        <v>8354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8">
        <f t="shared" si="205"/>
        <v>42523.897129629629</v>
      </c>
      <c r="L2632">
        <f t="shared" si="209"/>
        <v>2016</v>
      </c>
      <c r="M2632" s="8">
        <f t="shared" si="206"/>
        <v>42551.208333333336</v>
      </c>
      <c r="N2632" t="b">
        <v>0</v>
      </c>
      <c r="O2632">
        <v>81</v>
      </c>
      <c r="P2632" t="b">
        <v>1</v>
      </c>
      <c r="Q2632" t="s">
        <v>8301</v>
      </c>
      <c r="R2632">
        <f t="shared" si="207"/>
        <v>158</v>
      </c>
      <c r="S2632">
        <f t="shared" si="208"/>
        <v>38.987654320987652</v>
      </c>
      <c r="T2632" t="s">
        <v>8318</v>
      </c>
      <c r="U2632" t="s">
        <v>8354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8">
        <f t="shared" si="205"/>
        <v>42217.960960648146</v>
      </c>
      <c r="L2633">
        <f t="shared" si="209"/>
        <v>2015</v>
      </c>
      <c r="M2633" s="8">
        <f t="shared" si="206"/>
        <v>42245.960960648146</v>
      </c>
      <c r="N2633" t="b">
        <v>0</v>
      </c>
      <c r="O2633">
        <v>286</v>
      </c>
      <c r="P2633" t="b">
        <v>1</v>
      </c>
      <c r="Q2633" t="s">
        <v>8301</v>
      </c>
      <c r="R2633">
        <f t="shared" si="207"/>
        <v>115</v>
      </c>
      <c r="S2633">
        <f t="shared" si="208"/>
        <v>80.185489510489504</v>
      </c>
      <c r="T2633" t="s">
        <v>8318</v>
      </c>
      <c r="U2633" t="s">
        <v>8354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8">
        <f t="shared" si="205"/>
        <v>42493.853460648148</v>
      </c>
      <c r="L2634">
        <f t="shared" si="209"/>
        <v>2016</v>
      </c>
      <c r="M2634" s="8">
        <f t="shared" si="206"/>
        <v>42518.853460648148</v>
      </c>
      <c r="N2634" t="b">
        <v>0</v>
      </c>
      <c r="O2634">
        <v>42</v>
      </c>
      <c r="P2634" t="b">
        <v>1</v>
      </c>
      <c r="Q2634" t="s">
        <v>8301</v>
      </c>
      <c r="R2634">
        <f t="shared" si="207"/>
        <v>137</v>
      </c>
      <c r="S2634">
        <f t="shared" si="208"/>
        <v>34.904761904761905</v>
      </c>
      <c r="T2634" t="s">
        <v>8318</v>
      </c>
      <c r="U2634" t="s">
        <v>8354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8">
        <f t="shared" si="205"/>
        <v>41667.614953703705</v>
      </c>
      <c r="L2635">
        <f t="shared" si="209"/>
        <v>2014</v>
      </c>
      <c r="M2635" s="8">
        <f t="shared" si="206"/>
        <v>41697.75</v>
      </c>
      <c r="N2635" t="b">
        <v>0</v>
      </c>
      <c r="O2635">
        <v>199</v>
      </c>
      <c r="P2635" t="b">
        <v>1</v>
      </c>
      <c r="Q2635" t="s">
        <v>8301</v>
      </c>
      <c r="R2635">
        <f t="shared" si="207"/>
        <v>355</v>
      </c>
      <c r="S2635">
        <f t="shared" si="208"/>
        <v>89.100502512562812</v>
      </c>
      <c r="T2635" t="s">
        <v>8318</v>
      </c>
      <c r="U2635" t="s">
        <v>8354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8">
        <f t="shared" ref="K2636:K2699" si="210">(J2636/86400)+25569+(-5/24)</f>
        <v>42612.448159722218</v>
      </c>
      <c r="L2636">
        <f t="shared" si="209"/>
        <v>2016</v>
      </c>
      <c r="M2636" s="8">
        <f t="shared" si="206"/>
        <v>42642.448159722218</v>
      </c>
      <c r="N2636" t="b">
        <v>0</v>
      </c>
      <c r="O2636">
        <v>25</v>
      </c>
      <c r="P2636" t="b">
        <v>1</v>
      </c>
      <c r="Q2636" t="s">
        <v>8301</v>
      </c>
      <c r="R2636">
        <f t="shared" si="207"/>
        <v>106</v>
      </c>
      <c r="S2636">
        <f t="shared" si="208"/>
        <v>39.44</v>
      </c>
      <c r="T2636" t="s">
        <v>8318</v>
      </c>
      <c r="U2636" t="s">
        <v>8354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8">
        <f t="shared" si="210"/>
        <v>42037.742604166669</v>
      </c>
      <c r="L2637">
        <f t="shared" si="209"/>
        <v>2015</v>
      </c>
      <c r="M2637" s="8">
        <f t="shared" ref="M2637:M2700" si="211">(I2637/86400)+25569+(-5/24)</f>
        <v>42072.700937499998</v>
      </c>
      <c r="N2637" t="b">
        <v>0</v>
      </c>
      <c r="O2637">
        <v>84</v>
      </c>
      <c r="P2637" t="b">
        <v>1</v>
      </c>
      <c r="Q2637" t="s">
        <v>8301</v>
      </c>
      <c r="R2637">
        <f t="shared" si="207"/>
        <v>100</v>
      </c>
      <c r="S2637">
        <f t="shared" si="208"/>
        <v>136.9047619047619</v>
      </c>
      <c r="T2637" t="s">
        <v>8318</v>
      </c>
      <c r="U2637" t="s">
        <v>8354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8">
        <f t="shared" si="210"/>
        <v>42636.406412037039</v>
      </c>
      <c r="L2638">
        <f t="shared" si="209"/>
        <v>2016</v>
      </c>
      <c r="M2638" s="8">
        <f t="shared" si="211"/>
        <v>42658.833333333336</v>
      </c>
      <c r="N2638" t="b">
        <v>0</v>
      </c>
      <c r="O2638">
        <v>50</v>
      </c>
      <c r="P2638" t="b">
        <v>1</v>
      </c>
      <c r="Q2638" t="s">
        <v>8301</v>
      </c>
      <c r="R2638">
        <f t="shared" si="207"/>
        <v>187</v>
      </c>
      <c r="S2638">
        <f t="shared" si="208"/>
        <v>37.46</v>
      </c>
      <c r="T2638" t="s">
        <v>8318</v>
      </c>
      <c r="U2638" t="s">
        <v>8354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8">
        <f t="shared" si="210"/>
        <v>42639.341145833336</v>
      </c>
      <c r="L2639">
        <f t="shared" si="209"/>
        <v>2016</v>
      </c>
      <c r="M2639" s="8">
        <f t="shared" si="211"/>
        <v>42655.341145833336</v>
      </c>
      <c r="N2639" t="b">
        <v>0</v>
      </c>
      <c r="O2639">
        <v>26</v>
      </c>
      <c r="P2639" t="b">
        <v>1</v>
      </c>
      <c r="Q2639" t="s">
        <v>8301</v>
      </c>
      <c r="R2639">
        <f t="shared" si="207"/>
        <v>166</v>
      </c>
      <c r="S2639">
        <f t="shared" si="208"/>
        <v>31.96153846153846</v>
      </c>
      <c r="T2639" t="s">
        <v>8318</v>
      </c>
      <c r="U2639" t="s">
        <v>8354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8">
        <f t="shared" si="210"/>
        <v>41989.70480324074</v>
      </c>
      <c r="L2640">
        <f t="shared" si="209"/>
        <v>2014</v>
      </c>
      <c r="M2640" s="8">
        <f t="shared" si="211"/>
        <v>42019.70480324074</v>
      </c>
      <c r="N2640" t="b">
        <v>0</v>
      </c>
      <c r="O2640">
        <v>14</v>
      </c>
      <c r="P2640" t="b">
        <v>1</v>
      </c>
      <c r="Q2640" t="s">
        <v>8301</v>
      </c>
      <c r="R2640">
        <f t="shared" si="207"/>
        <v>102</v>
      </c>
      <c r="S2640">
        <f t="shared" si="208"/>
        <v>25.214285714285715</v>
      </c>
      <c r="T2640" t="s">
        <v>8318</v>
      </c>
      <c r="U2640" t="s">
        <v>8354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8">
        <f t="shared" si="210"/>
        <v>42024.656805555554</v>
      </c>
      <c r="L2641">
        <f t="shared" si="209"/>
        <v>2015</v>
      </c>
      <c r="M2641" s="8">
        <f t="shared" si="211"/>
        <v>42054.656805555554</v>
      </c>
      <c r="N2641" t="b">
        <v>0</v>
      </c>
      <c r="O2641">
        <v>49</v>
      </c>
      <c r="P2641" t="b">
        <v>1</v>
      </c>
      <c r="Q2641" t="s">
        <v>8301</v>
      </c>
      <c r="R2641">
        <f t="shared" si="207"/>
        <v>164</v>
      </c>
      <c r="S2641">
        <f t="shared" si="208"/>
        <v>10.040816326530612</v>
      </c>
      <c r="T2641" t="s">
        <v>8318</v>
      </c>
      <c r="U2641" t="s">
        <v>8354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8">
        <f t="shared" si="210"/>
        <v>42102.952245370368</v>
      </c>
      <c r="L2642">
        <f t="shared" si="209"/>
        <v>2015</v>
      </c>
      <c r="M2642" s="8">
        <f t="shared" si="211"/>
        <v>42162.952245370368</v>
      </c>
      <c r="N2642" t="b">
        <v>0</v>
      </c>
      <c r="O2642">
        <v>69</v>
      </c>
      <c r="P2642" t="b">
        <v>1</v>
      </c>
      <c r="Q2642" t="s">
        <v>8301</v>
      </c>
      <c r="R2642">
        <f t="shared" si="207"/>
        <v>106</v>
      </c>
      <c r="S2642">
        <f t="shared" si="208"/>
        <v>45.94202898550725</v>
      </c>
      <c r="T2642" t="s">
        <v>8318</v>
      </c>
      <c r="U2642" t="s">
        <v>8354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8">
        <f t="shared" si="210"/>
        <v>41880.618784722217</v>
      </c>
      <c r="L2643">
        <f t="shared" si="209"/>
        <v>2014</v>
      </c>
      <c r="M2643" s="8">
        <f t="shared" si="211"/>
        <v>41897.631249999999</v>
      </c>
      <c r="N2643" t="b">
        <v>0</v>
      </c>
      <c r="O2643">
        <v>1</v>
      </c>
      <c r="P2643" t="b">
        <v>0</v>
      </c>
      <c r="Q2643" t="s">
        <v>8301</v>
      </c>
      <c r="R2643">
        <f t="shared" si="207"/>
        <v>1</v>
      </c>
      <c r="S2643">
        <f t="shared" si="208"/>
        <v>15</v>
      </c>
      <c r="T2643" t="s">
        <v>8318</v>
      </c>
      <c r="U2643" t="s">
        <v>8354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8">
        <f t="shared" si="210"/>
        <v>42536.03828703703</v>
      </c>
      <c r="L2644">
        <f t="shared" si="209"/>
        <v>2016</v>
      </c>
      <c r="M2644" s="8">
        <f t="shared" si="211"/>
        <v>42566.081249999996</v>
      </c>
      <c r="N2644" t="b">
        <v>0</v>
      </c>
      <c r="O2644">
        <v>0</v>
      </c>
      <c r="P2644" t="b">
        <v>0</v>
      </c>
      <c r="Q2644" t="s">
        <v>8301</v>
      </c>
      <c r="R2644">
        <f t="shared" si="207"/>
        <v>0</v>
      </c>
      <c r="S2644" t="e">
        <f t="shared" si="208"/>
        <v>#DIV/0!</v>
      </c>
      <c r="T2644" t="s">
        <v>8318</v>
      </c>
      <c r="U2644" t="s">
        <v>8354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8">
        <f t="shared" si="210"/>
        <v>42689.374016203707</v>
      </c>
      <c r="L2645">
        <f t="shared" si="209"/>
        <v>2016</v>
      </c>
      <c r="M2645" s="8">
        <f t="shared" si="211"/>
        <v>42725.124305555553</v>
      </c>
      <c r="N2645" t="b">
        <v>1</v>
      </c>
      <c r="O2645">
        <v>1501</v>
      </c>
      <c r="P2645" t="b">
        <v>0</v>
      </c>
      <c r="Q2645" t="s">
        <v>8301</v>
      </c>
      <c r="R2645">
        <f t="shared" si="207"/>
        <v>34</v>
      </c>
      <c r="S2645">
        <f t="shared" si="208"/>
        <v>223.58248500999335</v>
      </c>
      <c r="T2645" t="s">
        <v>8318</v>
      </c>
      <c r="U2645" t="s">
        <v>8354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8">
        <f t="shared" si="210"/>
        <v>42774.583738425928</v>
      </c>
      <c r="L2646">
        <f t="shared" si="209"/>
        <v>2017</v>
      </c>
      <c r="M2646" s="8">
        <f t="shared" si="211"/>
        <v>42804.583738425928</v>
      </c>
      <c r="N2646" t="b">
        <v>1</v>
      </c>
      <c r="O2646">
        <v>52</v>
      </c>
      <c r="P2646" t="b">
        <v>0</v>
      </c>
      <c r="Q2646" t="s">
        <v>8301</v>
      </c>
      <c r="R2646">
        <f t="shared" si="207"/>
        <v>2</v>
      </c>
      <c r="S2646">
        <f t="shared" si="208"/>
        <v>39.480769230769234</v>
      </c>
      <c r="T2646" t="s">
        <v>8318</v>
      </c>
      <c r="U2646" t="s">
        <v>8354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8">
        <f t="shared" si="210"/>
        <v>41921.634293981479</v>
      </c>
      <c r="L2647">
        <f t="shared" si="209"/>
        <v>2014</v>
      </c>
      <c r="M2647" s="8">
        <f t="shared" si="211"/>
        <v>41951.675960648143</v>
      </c>
      <c r="N2647" t="b">
        <v>1</v>
      </c>
      <c r="O2647">
        <v>23</v>
      </c>
      <c r="P2647" t="b">
        <v>0</v>
      </c>
      <c r="Q2647" t="s">
        <v>8301</v>
      </c>
      <c r="R2647">
        <f t="shared" si="207"/>
        <v>11</v>
      </c>
      <c r="S2647">
        <f t="shared" si="208"/>
        <v>91.304347826086953</v>
      </c>
      <c r="T2647" t="s">
        <v>8318</v>
      </c>
      <c r="U2647" t="s">
        <v>8354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8">
        <f t="shared" si="210"/>
        <v>42226.10496527778</v>
      </c>
      <c r="L2648">
        <f t="shared" si="209"/>
        <v>2015</v>
      </c>
      <c r="M2648" s="8">
        <f t="shared" si="211"/>
        <v>42256.10496527778</v>
      </c>
      <c r="N2648" t="b">
        <v>1</v>
      </c>
      <c r="O2648">
        <v>535</v>
      </c>
      <c r="P2648" t="b">
        <v>0</v>
      </c>
      <c r="Q2648" t="s">
        <v>8301</v>
      </c>
      <c r="R2648">
        <f t="shared" si="207"/>
        <v>8</v>
      </c>
      <c r="S2648">
        <f t="shared" si="208"/>
        <v>78.666205607476627</v>
      </c>
      <c r="T2648" t="s">
        <v>8318</v>
      </c>
      <c r="U2648" t="s">
        <v>8354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8">
        <f t="shared" si="210"/>
        <v>42200.053460648145</v>
      </c>
      <c r="L2649">
        <f t="shared" si="209"/>
        <v>2015</v>
      </c>
      <c r="M2649" s="8">
        <f t="shared" si="211"/>
        <v>42230.053460648145</v>
      </c>
      <c r="N2649" t="b">
        <v>0</v>
      </c>
      <c r="O2649">
        <v>3</v>
      </c>
      <c r="P2649" t="b">
        <v>0</v>
      </c>
      <c r="Q2649" t="s">
        <v>8301</v>
      </c>
      <c r="R2649">
        <f t="shared" si="207"/>
        <v>1</v>
      </c>
      <c r="S2649">
        <f t="shared" si="208"/>
        <v>12</v>
      </c>
      <c r="T2649" t="s">
        <v>8318</v>
      </c>
      <c r="U2649" t="s">
        <v>8354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8">
        <f t="shared" si="210"/>
        <v>42408.506481481476</v>
      </c>
      <c r="L2650">
        <f t="shared" si="209"/>
        <v>2016</v>
      </c>
      <c r="M2650" s="8">
        <f t="shared" si="211"/>
        <v>42438.506481481476</v>
      </c>
      <c r="N2650" t="b">
        <v>0</v>
      </c>
      <c r="O2650">
        <v>6</v>
      </c>
      <c r="P2650" t="b">
        <v>0</v>
      </c>
      <c r="Q2650" t="s">
        <v>8301</v>
      </c>
      <c r="R2650">
        <f t="shared" si="207"/>
        <v>1</v>
      </c>
      <c r="S2650">
        <f t="shared" si="208"/>
        <v>17.666666666666668</v>
      </c>
      <c r="T2650" t="s">
        <v>8318</v>
      </c>
      <c r="U2650" t="s">
        <v>8354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8">
        <f t="shared" si="210"/>
        <v>42341.788668981484</v>
      </c>
      <c r="L2651">
        <f t="shared" si="209"/>
        <v>2015</v>
      </c>
      <c r="M2651" s="8">
        <f t="shared" si="211"/>
        <v>42401.788668981484</v>
      </c>
      <c r="N2651" t="b">
        <v>0</v>
      </c>
      <c r="O2651">
        <v>3</v>
      </c>
      <c r="P2651" t="b">
        <v>0</v>
      </c>
      <c r="Q2651" t="s">
        <v>8301</v>
      </c>
      <c r="R2651">
        <f t="shared" si="207"/>
        <v>0</v>
      </c>
      <c r="S2651">
        <f t="shared" si="208"/>
        <v>41.333333333333336</v>
      </c>
      <c r="T2651" t="s">
        <v>8318</v>
      </c>
      <c r="U2651" t="s">
        <v>8354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8">
        <f t="shared" si="210"/>
        <v>42695.416006944441</v>
      </c>
      <c r="L2652">
        <f t="shared" si="209"/>
        <v>2016</v>
      </c>
      <c r="M2652" s="8">
        <f t="shared" si="211"/>
        <v>42725.416006944441</v>
      </c>
      <c r="N2652" t="b">
        <v>0</v>
      </c>
      <c r="O2652">
        <v>5</v>
      </c>
      <c r="P2652" t="b">
        <v>0</v>
      </c>
      <c r="Q2652" t="s">
        <v>8301</v>
      </c>
      <c r="R2652">
        <f t="shared" si="207"/>
        <v>1</v>
      </c>
      <c r="S2652">
        <f t="shared" si="208"/>
        <v>71.599999999999994</v>
      </c>
      <c r="T2652" t="s">
        <v>8318</v>
      </c>
      <c r="U2652" t="s">
        <v>8354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8">
        <f t="shared" si="210"/>
        <v>42327.597326388888</v>
      </c>
      <c r="L2653">
        <f t="shared" si="209"/>
        <v>2015</v>
      </c>
      <c r="M2653" s="8">
        <f t="shared" si="211"/>
        <v>42355.597326388888</v>
      </c>
      <c r="N2653" t="b">
        <v>0</v>
      </c>
      <c r="O2653">
        <v>17</v>
      </c>
      <c r="P2653" t="b">
        <v>0</v>
      </c>
      <c r="Q2653" t="s">
        <v>8301</v>
      </c>
      <c r="R2653">
        <f t="shared" si="207"/>
        <v>2</v>
      </c>
      <c r="S2653">
        <f t="shared" si="208"/>
        <v>307.8235294117647</v>
      </c>
      <c r="T2653" t="s">
        <v>8318</v>
      </c>
      <c r="U2653" t="s">
        <v>8354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8">
        <f t="shared" si="210"/>
        <v>41952.950520833336</v>
      </c>
      <c r="L2654">
        <f t="shared" si="209"/>
        <v>2014</v>
      </c>
      <c r="M2654" s="8">
        <f t="shared" si="211"/>
        <v>41982.950520833336</v>
      </c>
      <c r="N2654" t="b">
        <v>0</v>
      </c>
      <c r="O2654">
        <v>11</v>
      </c>
      <c r="P2654" t="b">
        <v>0</v>
      </c>
      <c r="Q2654" t="s">
        <v>8301</v>
      </c>
      <c r="R2654">
        <f t="shared" si="207"/>
        <v>1</v>
      </c>
      <c r="S2654">
        <f t="shared" si="208"/>
        <v>80.454545454545453</v>
      </c>
      <c r="T2654" t="s">
        <v>8318</v>
      </c>
      <c r="U2654" t="s">
        <v>8354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8">
        <f t="shared" si="210"/>
        <v>41771.443599537037</v>
      </c>
      <c r="L2655">
        <f t="shared" si="209"/>
        <v>2014</v>
      </c>
      <c r="M2655" s="8">
        <f t="shared" si="211"/>
        <v>41802.958333333328</v>
      </c>
      <c r="N2655" t="b">
        <v>0</v>
      </c>
      <c r="O2655">
        <v>70</v>
      </c>
      <c r="P2655" t="b">
        <v>0</v>
      </c>
      <c r="Q2655" t="s">
        <v>8301</v>
      </c>
      <c r="R2655">
        <f t="shared" si="207"/>
        <v>12</v>
      </c>
      <c r="S2655">
        <f t="shared" si="208"/>
        <v>83.942857142857136</v>
      </c>
      <c r="T2655" t="s">
        <v>8318</v>
      </c>
      <c r="U2655" t="s">
        <v>8354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8">
        <f t="shared" si="210"/>
        <v>42055.392662037033</v>
      </c>
      <c r="L2656">
        <f t="shared" si="209"/>
        <v>2015</v>
      </c>
      <c r="M2656" s="8">
        <f t="shared" si="211"/>
        <v>42115.350995370369</v>
      </c>
      <c r="N2656" t="b">
        <v>0</v>
      </c>
      <c r="O2656">
        <v>6</v>
      </c>
      <c r="P2656" t="b">
        <v>0</v>
      </c>
      <c r="Q2656" t="s">
        <v>8301</v>
      </c>
      <c r="R2656">
        <f t="shared" si="207"/>
        <v>0</v>
      </c>
      <c r="S2656">
        <f t="shared" si="208"/>
        <v>8.5</v>
      </c>
      <c r="T2656" t="s">
        <v>8318</v>
      </c>
      <c r="U2656" t="s">
        <v>8354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8">
        <f t="shared" si="210"/>
        <v>42381.657951388886</v>
      </c>
      <c r="L2657">
        <f t="shared" si="209"/>
        <v>2016</v>
      </c>
      <c r="M2657" s="8">
        <f t="shared" si="211"/>
        <v>42409.624999999993</v>
      </c>
      <c r="N2657" t="b">
        <v>0</v>
      </c>
      <c r="O2657">
        <v>43</v>
      </c>
      <c r="P2657" t="b">
        <v>0</v>
      </c>
      <c r="Q2657" t="s">
        <v>8301</v>
      </c>
      <c r="R2657">
        <f t="shared" si="207"/>
        <v>21</v>
      </c>
      <c r="S2657">
        <f t="shared" si="208"/>
        <v>73.372093023255815</v>
      </c>
      <c r="T2657" t="s">
        <v>8318</v>
      </c>
      <c r="U2657" t="s">
        <v>8354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8">
        <f t="shared" si="210"/>
        <v>42767.480185185188</v>
      </c>
      <c r="L2658">
        <f t="shared" si="209"/>
        <v>2017</v>
      </c>
      <c r="M2658" s="8">
        <f t="shared" si="211"/>
        <v>42806.583333333336</v>
      </c>
      <c r="N2658" t="b">
        <v>0</v>
      </c>
      <c r="O2658">
        <v>152</v>
      </c>
      <c r="P2658" t="b">
        <v>0</v>
      </c>
      <c r="Q2658" t="s">
        <v>8301</v>
      </c>
      <c r="R2658">
        <f t="shared" si="207"/>
        <v>11</v>
      </c>
      <c r="S2658">
        <f t="shared" si="208"/>
        <v>112.86184210526316</v>
      </c>
      <c r="T2658" t="s">
        <v>8318</v>
      </c>
      <c r="U2658" t="s">
        <v>8354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8">
        <f t="shared" si="210"/>
        <v>42551.720520833333</v>
      </c>
      <c r="L2659">
        <f t="shared" si="209"/>
        <v>2016</v>
      </c>
      <c r="M2659" s="8">
        <f t="shared" si="211"/>
        <v>42584.854166666664</v>
      </c>
      <c r="N2659" t="b">
        <v>0</v>
      </c>
      <c r="O2659">
        <v>59</v>
      </c>
      <c r="P2659" t="b">
        <v>0</v>
      </c>
      <c r="Q2659" t="s">
        <v>8301</v>
      </c>
      <c r="R2659">
        <f t="shared" si="207"/>
        <v>19</v>
      </c>
      <c r="S2659">
        <f t="shared" si="208"/>
        <v>95.277627118644077</v>
      </c>
      <c r="T2659" t="s">
        <v>8318</v>
      </c>
      <c r="U2659" t="s">
        <v>8354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8">
        <f t="shared" si="210"/>
        <v>42551.675856481474</v>
      </c>
      <c r="L2660">
        <f t="shared" si="209"/>
        <v>2016</v>
      </c>
      <c r="M2660" s="8">
        <f t="shared" si="211"/>
        <v>42581.675856481474</v>
      </c>
      <c r="N2660" t="b">
        <v>0</v>
      </c>
      <c r="O2660">
        <v>4</v>
      </c>
      <c r="P2660" t="b">
        <v>0</v>
      </c>
      <c r="Q2660" t="s">
        <v>8301</v>
      </c>
      <c r="R2660">
        <f t="shared" si="207"/>
        <v>0</v>
      </c>
      <c r="S2660">
        <f t="shared" si="208"/>
        <v>22.75</v>
      </c>
      <c r="T2660" t="s">
        <v>8318</v>
      </c>
      <c r="U2660" t="s">
        <v>8354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8">
        <f t="shared" si="210"/>
        <v>42081.861226851848</v>
      </c>
      <c r="L2661">
        <f t="shared" si="209"/>
        <v>2015</v>
      </c>
      <c r="M2661" s="8">
        <f t="shared" si="211"/>
        <v>42111.861226851848</v>
      </c>
      <c r="N2661" t="b">
        <v>0</v>
      </c>
      <c r="O2661">
        <v>10</v>
      </c>
      <c r="P2661" t="b">
        <v>0</v>
      </c>
      <c r="Q2661" t="s">
        <v>8301</v>
      </c>
      <c r="R2661">
        <f t="shared" si="207"/>
        <v>3</v>
      </c>
      <c r="S2661">
        <f t="shared" si="208"/>
        <v>133.30000000000001</v>
      </c>
      <c r="T2661" t="s">
        <v>8318</v>
      </c>
      <c r="U2661" t="s">
        <v>8354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8">
        <f t="shared" si="210"/>
        <v>42272.504837962959</v>
      </c>
      <c r="L2662">
        <f t="shared" si="209"/>
        <v>2015</v>
      </c>
      <c r="M2662" s="8">
        <f t="shared" si="211"/>
        <v>42332.546504629623</v>
      </c>
      <c r="N2662" t="b">
        <v>0</v>
      </c>
      <c r="O2662">
        <v>5</v>
      </c>
      <c r="P2662" t="b">
        <v>0</v>
      </c>
      <c r="Q2662" t="s">
        <v>8301</v>
      </c>
      <c r="R2662">
        <f t="shared" si="207"/>
        <v>0</v>
      </c>
      <c r="S2662">
        <f t="shared" si="208"/>
        <v>3.8</v>
      </c>
      <c r="T2662" t="s">
        <v>8318</v>
      </c>
      <c r="U2662" t="s">
        <v>8354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8">
        <f t="shared" si="210"/>
        <v>41542.750115740739</v>
      </c>
      <c r="L2663">
        <f t="shared" si="209"/>
        <v>2013</v>
      </c>
      <c r="M2663" s="8">
        <f t="shared" si="211"/>
        <v>41572.750115740739</v>
      </c>
      <c r="N2663" t="b">
        <v>0</v>
      </c>
      <c r="O2663">
        <v>60</v>
      </c>
      <c r="P2663" t="b">
        <v>1</v>
      </c>
      <c r="Q2663" t="s">
        <v>8302</v>
      </c>
      <c r="R2663">
        <f t="shared" si="207"/>
        <v>103</v>
      </c>
      <c r="S2663">
        <f t="shared" si="208"/>
        <v>85.75</v>
      </c>
      <c r="T2663" t="s">
        <v>8318</v>
      </c>
      <c r="U2663" t="s">
        <v>8355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8">
        <f t="shared" si="210"/>
        <v>42207.538344907407</v>
      </c>
      <c r="L2664">
        <f t="shared" si="209"/>
        <v>2015</v>
      </c>
      <c r="M2664" s="8">
        <f t="shared" si="211"/>
        <v>42237.538344907407</v>
      </c>
      <c r="N2664" t="b">
        <v>0</v>
      </c>
      <c r="O2664">
        <v>80</v>
      </c>
      <c r="P2664" t="b">
        <v>1</v>
      </c>
      <c r="Q2664" t="s">
        <v>8302</v>
      </c>
      <c r="R2664">
        <f t="shared" si="207"/>
        <v>107</v>
      </c>
      <c r="S2664">
        <f t="shared" si="208"/>
        <v>267</v>
      </c>
      <c r="T2664" t="s">
        <v>8318</v>
      </c>
      <c r="U2664" t="s">
        <v>8355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8">
        <f t="shared" si="210"/>
        <v>42222.41443287037</v>
      </c>
      <c r="L2665">
        <f t="shared" si="209"/>
        <v>2015</v>
      </c>
      <c r="M2665" s="8">
        <f t="shared" si="211"/>
        <v>42251.416666666664</v>
      </c>
      <c r="N2665" t="b">
        <v>0</v>
      </c>
      <c r="O2665">
        <v>56</v>
      </c>
      <c r="P2665" t="b">
        <v>1</v>
      </c>
      <c r="Q2665" t="s">
        <v>8302</v>
      </c>
      <c r="R2665">
        <f t="shared" si="207"/>
        <v>105</v>
      </c>
      <c r="S2665">
        <f t="shared" si="208"/>
        <v>373.55803571428572</v>
      </c>
      <c r="T2665" t="s">
        <v>8318</v>
      </c>
      <c r="U2665" t="s">
        <v>8355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8">
        <f t="shared" si="210"/>
        <v>42312.817094907405</v>
      </c>
      <c r="L2666">
        <f t="shared" si="209"/>
        <v>2015</v>
      </c>
      <c r="M2666" s="8">
        <f t="shared" si="211"/>
        <v>42347.082638888889</v>
      </c>
      <c r="N2666" t="b">
        <v>0</v>
      </c>
      <c r="O2666">
        <v>104</v>
      </c>
      <c r="P2666" t="b">
        <v>1</v>
      </c>
      <c r="Q2666" t="s">
        <v>8302</v>
      </c>
      <c r="R2666">
        <f t="shared" si="207"/>
        <v>103</v>
      </c>
      <c r="S2666">
        <f t="shared" si="208"/>
        <v>174.03846153846155</v>
      </c>
      <c r="T2666" t="s">
        <v>8318</v>
      </c>
      <c r="U2666" t="s">
        <v>8355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8">
        <f t="shared" si="210"/>
        <v>42083.687199074069</v>
      </c>
      <c r="L2667">
        <f t="shared" si="209"/>
        <v>2015</v>
      </c>
      <c r="M2667" s="8">
        <f t="shared" si="211"/>
        <v>42128.687199074069</v>
      </c>
      <c r="N2667" t="b">
        <v>0</v>
      </c>
      <c r="O2667">
        <v>46</v>
      </c>
      <c r="P2667" t="b">
        <v>1</v>
      </c>
      <c r="Q2667" t="s">
        <v>8302</v>
      </c>
      <c r="R2667">
        <f t="shared" si="207"/>
        <v>123</v>
      </c>
      <c r="S2667">
        <f t="shared" si="208"/>
        <v>93.695652173913047</v>
      </c>
      <c r="T2667" t="s">
        <v>8318</v>
      </c>
      <c r="U2667" t="s">
        <v>8355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8">
        <f t="shared" si="210"/>
        <v>42235.55600694444</v>
      </c>
      <c r="L2668">
        <f t="shared" si="209"/>
        <v>2015</v>
      </c>
      <c r="M2668" s="8">
        <f t="shared" si="211"/>
        <v>42272.666666666664</v>
      </c>
      <c r="N2668" t="b">
        <v>0</v>
      </c>
      <c r="O2668">
        <v>206</v>
      </c>
      <c r="P2668" t="b">
        <v>1</v>
      </c>
      <c r="Q2668" t="s">
        <v>8302</v>
      </c>
      <c r="R2668">
        <f t="shared" si="207"/>
        <v>159</v>
      </c>
      <c r="S2668">
        <f t="shared" si="208"/>
        <v>77.327718446601949</v>
      </c>
      <c r="T2668" t="s">
        <v>8318</v>
      </c>
      <c r="U2668" t="s">
        <v>8355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8">
        <f t="shared" si="210"/>
        <v>42380.717777777776</v>
      </c>
      <c r="L2669">
        <f t="shared" si="209"/>
        <v>2016</v>
      </c>
      <c r="M2669" s="8">
        <f t="shared" si="211"/>
        <v>42410.717777777776</v>
      </c>
      <c r="N2669" t="b">
        <v>0</v>
      </c>
      <c r="O2669">
        <v>18</v>
      </c>
      <c r="P2669" t="b">
        <v>1</v>
      </c>
      <c r="Q2669" t="s">
        <v>8302</v>
      </c>
      <c r="R2669">
        <f t="shared" si="207"/>
        <v>111</v>
      </c>
      <c r="S2669">
        <f t="shared" si="208"/>
        <v>92.222222222222229</v>
      </c>
      <c r="T2669" t="s">
        <v>8318</v>
      </c>
      <c r="U2669" t="s">
        <v>8355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8">
        <f t="shared" si="210"/>
        <v>42275.380381944444</v>
      </c>
      <c r="L2670">
        <f t="shared" si="209"/>
        <v>2015</v>
      </c>
      <c r="M2670" s="8">
        <f t="shared" si="211"/>
        <v>42317.397222222215</v>
      </c>
      <c r="N2670" t="b">
        <v>0</v>
      </c>
      <c r="O2670">
        <v>28</v>
      </c>
      <c r="P2670" t="b">
        <v>1</v>
      </c>
      <c r="Q2670" t="s">
        <v>8302</v>
      </c>
      <c r="R2670">
        <f t="shared" si="207"/>
        <v>171</v>
      </c>
      <c r="S2670">
        <f t="shared" si="208"/>
        <v>60.964285714285715</v>
      </c>
      <c r="T2670" t="s">
        <v>8318</v>
      </c>
      <c r="U2670" t="s">
        <v>8355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8">
        <f t="shared" si="210"/>
        <v>42318.827499999992</v>
      </c>
      <c r="L2671">
        <f t="shared" si="209"/>
        <v>2015</v>
      </c>
      <c r="M2671" s="8">
        <f t="shared" si="211"/>
        <v>42378.827499999992</v>
      </c>
      <c r="N2671" t="b">
        <v>0</v>
      </c>
      <c r="O2671">
        <v>11</v>
      </c>
      <c r="P2671" t="b">
        <v>1</v>
      </c>
      <c r="Q2671" t="s">
        <v>8302</v>
      </c>
      <c r="R2671">
        <f t="shared" si="207"/>
        <v>125</v>
      </c>
      <c r="S2671">
        <f t="shared" si="208"/>
        <v>91</v>
      </c>
      <c r="T2671" t="s">
        <v>8318</v>
      </c>
      <c r="U2671" t="s">
        <v>8355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8">
        <f t="shared" si="210"/>
        <v>41820.812268518515</v>
      </c>
      <c r="L2672">
        <f t="shared" si="209"/>
        <v>2014</v>
      </c>
      <c r="M2672" s="8">
        <f t="shared" si="211"/>
        <v>41848.812268518515</v>
      </c>
      <c r="N2672" t="b">
        <v>1</v>
      </c>
      <c r="O2672">
        <v>60</v>
      </c>
      <c r="P2672" t="b">
        <v>0</v>
      </c>
      <c r="Q2672" t="s">
        <v>8302</v>
      </c>
      <c r="R2672">
        <f t="shared" si="207"/>
        <v>6</v>
      </c>
      <c r="S2672">
        <f t="shared" si="208"/>
        <v>41.583333333333336</v>
      </c>
      <c r="T2672" t="s">
        <v>8318</v>
      </c>
      <c r="U2672" t="s">
        <v>8355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8">
        <f t="shared" si="210"/>
        <v>41962.54069444444</v>
      </c>
      <c r="L2673">
        <f t="shared" si="209"/>
        <v>2014</v>
      </c>
      <c r="M2673" s="8">
        <f t="shared" si="211"/>
        <v>41992.609722222223</v>
      </c>
      <c r="N2673" t="b">
        <v>1</v>
      </c>
      <c r="O2673">
        <v>84</v>
      </c>
      <c r="P2673" t="b">
        <v>0</v>
      </c>
      <c r="Q2673" t="s">
        <v>8302</v>
      </c>
      <c r="R2673">
        <f t="shared" si="207"/>
        <v>11</v>
      </c>
      <c r="S2673">
        <f t="shared" si="208"/>
        <v>33.761904761904759</v>
      </c>
      <c r="T2673" t="s">
        <v>8318</v>
      </c>
      <c r="U2673" t="s">
        <v>8355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8">
        <f t="shared" si="210"/>
        <v>42344.675810185181</v>
      </c>
      <c r="L2674">
        <f t="shared" si="209"/>
        <v>2015</v>
      </c>
      <c r="M2674" s="8">
        <f t="shared" si="211"/>
        <v>42366.041666666664</v>
      </c>
      <c r="N2674" t="b">
        <v>1</v>
      </c>
      <c r="O2674">
        <v>47</v>
      </c>
      <c r="P2674" t="b">
        <v>0</v>
      </c>
      <c r="Q2674" t="s">
        <v>8302</v>
      </c>
      <c r="R2674">
        <f t="shared" si="207"/>
        <v>33</v>
      </c>
      <c r="S2674">
        <f t="shared" si="208"/>
        <v>70.61702127659575</v>
      </c>
      <c r="T2674" t="s">
        <v>8318</v>
      </c>
      <c r="U2674" t="s">
        <v>8355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8">
        <f t="shared" si="210"/>
        <v>41912.333321759259</v>
      </c>
      <c r="L2675">
        <f t="shared" si="209"/>
        <v>2014</v>
      </c>
      <c r="M2675" s="8">
        <f t="shared" si="211"/>
        <v>41941.739583333328</v>
      </c>
      <c r="N2675" t="b">
        <v>1</v>
      </c>
      <c r="O2675">
        <v>66</v>
      </c>
      <c r="P2675" t="b">
        <v>0</v>
      </c>
      <c r="Q2675" t="s">
        <v>8302</v>
      </c>
      <c r="R2675">
        <f t="shared" si="207"/>
        <v>28</v>
      </c>
      <c r="S2675">
        <f t="shared" si="208"/>
        <v>167.15151515151516</v>
      </c>
      <c r="T2675" t="s">
        <v>8318</v>
      </c>
      <c r="U2675" t="s">
        <v>8355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8">
        <f t="shared" si="210"/>
        <v>42529.424421296295</v>
      </c>
      <c r="L2676">
        <f t="shared" si="209"/>
        <v>2016</v>
      </c>
      <c r="M2676" s="8">
        <f t="shared" si="211"/>
        <v>42555.999305555553</v>
      </c>
      <c r="N2676" t="b">
        <v>1</v>
      </c>
      <c r="O2676">
        <v>171</v>
      </c>
      <c r="P2676" t="b">
        <v>0</v>
      </c>
      <c r="Q2676" t="s">
        <v>8302</v>
      </c>
      <c r="R2676">
        <f t="shared" si="207"/>
        <v>63</v>
      </c>
      <c r="S2676">
        <f t="shared" si="208"/>
        <v>128.61988304093566</v>
      </c>
      <c r="T2676" t="s">
        <v>8318</v>
      </c>
      <c r="U2676" t="s">
        <v>8355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8">
        <f t="shared" si="210"/>
        <v>41923.649178240739</v>
      </c>
      <c r="L2677">
        <f t="shared" si="209"/>
        <v>2014</v>
      </c>
      <c r="M2677" s="8">
        <f t="shared" si="211"/>
        <v>41953.690844907404</v>
      </c>
      <c r="N2677" t="b">
        <v>1</v>
      </c>
      <c r="O2677">
        <v>29</v>
      </c>
      <c r="P2677" t="b">
        <v>0</v>
      </c>
      <c r="Q2677" t="s">
        <v>8302</v>
      </c>
      <c r="R2677">
        <f t="shared" si="207"/>
        <v>8</v>
      </c>
      <c r="S2677">
        <f t="shared" si="208"/>
        <v>65.41379310344827</v>
      </c>
      <c r="T2677" t="s">
        <v>8318</v>
      </c>
      <c r="U2677" t="s">
        <v>8355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8">
        <f t="shared" si="210"/>
        <v>42482.416365740741</v>
      </c>
      <c r="L2678">
        <f t="shared" si="209"/>
        <v>2016</v>
      </c>
      <c r="M2678" s="8">
        <f t="shared" si="211"/>
        <v>42512.416365740741</v>
      </c>
      <c r="N2678" t="b">
        <v>0</v>
      </c>
      <c r="O2678">
        <v>9</v>
      </c>
      <c r="P2678" t="b">
        <v>0</v>
      </c>
      <c r="Q2678" t="s">
        <v>8302</v>
      </c>
      <c r="R2678">
        <f t="shared" si="207"/>
        <v>50</v>
      </c>
      <c r="S2678">
        <f t="shared" si="208"/>
        <v>117.55555555555556</v>
      </c>
      <c r="T2678" t="s">
        <v>8318</v>
      </c>
      <c r="U2678" t="s">
        <v>8355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8">
        <f t="shared" si="210"/>
        <v>41792.821099537039</v>
      </c>
      <c r="L2679">
        <f t="shared" si="209"/>
        <v>2014</v>
      </c>
      <c r="M2679" s="8">
        <f t="shared" si="211"/>
        <v>41822.821099537039</v>
      </c>
      <c r="N2679" t="b">
        <v>0</v>
      </c>
      <c r="O2679">
        <v>27</v>
      </c>
      <c r="P2679" t="b">
        <v>0</v>
      </c>
      <c r="Q2679" t="s">
        <v>8302</v>
      </c>
      <c r="R2679">
        <f t="shared" si="207"/>
        <v>18</v>
      </c>
      <c r="S2679">
        <f t="shared" si="208"/>
        <v>126.48148148148148</v>
      </c>
      <c r="T2679" t="s">
        <v>8318</v>
      </c>
      <c r="U2679" t="s">
        <v>8355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8">
        <f t="shared" si="210"/>
        <v>42241.589872685181</v>
      </c>
      <c r="L2680">
        <f t="shared" si="209"/>
        <v>2015</v>
      </c>
      <c r="M2680" s="8">
        <f t="shared" si="211"/>
        <v>42271.589872685181</v>
      </c>
      <c r="N2680" t="b">
        <v>0</v>
      </c>
      <c r="O2680">
        <v>2</v>
      </c>
      <c r="P2680" t="b">
        <v>0</v>
      </c>
      <c r="Q2680" t="s">
        <v>8302</v>
      </c>
      <c r="R2680">
        <f t="shared" si="207"/>
        <v>0</v>
      </c>
      <c r="S2680">
        <f t="shared" si="208"/>
        <v>550</v>
      </c>
      <c r="T2680" t="s">
        <v>8318</v>
      </c>
      <c r="U2680" t="s">
        <v>8355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8">
        <f t="shared" si="210"/>
        <v>42032.792754629627</v>
      </c>
      <c r="L2681">
        <f t="shared" si="209"/>
        <v>2015</v>
      </c>
      <c r="M2681" s="8">
        <f t="shared" si="211"/>
        <v>42062.792754629627</v>
      </c>
      <c r="N2681" t="b">
        <v>0</v>
      </c>
      <c r="O2681">
        <v>3</v>
      </c>
      <c r="P2681" t="b">
        <v>0</v>
      </c>
      <c r="Q2681" t="s">
        <v>8302</v>
      </c>
      <c r="R2681">
        <f t="shared" si="207"/>
        <v>0</v>
      </c>
      <c r="S2681">
        <f t="shared" si="208"/>
        <v>44</v>
      </c>
      <c r="T2681" t="s">
        <v>8318</v>
      </c>
      <c r="U2681" t="s">
        <v>8355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8">
        <f t="shared" si="210"/>
        <v>42436.003368055557</v>
      </c>
      <c r="L2682">
        <f t="shared" si="209"/>
        <v>2016</v>
      </c>
      <c r="M2682" s="8">
        <f t="shared" si="211"/>
        <v>42465.961701388886</v>
      </c>
      <c r="N2682" t="b">
        <v>0</v>
      </c>
      <c r="O2682">
        <v>4</v>
      </c>
      <c r="P2682" t="b">
        <v>0</v>
      </c>
      <c r="Q2682" t="s">
        <v>8302</v>
      </c>
      <c r="R2682">
        <f t="shared" si="207"/>
        <v>1</v>
      </c>
      <c r="S2682">
        <f t="shared" si="208"/>
        <v>69</v>
      </c>
      <c r="T2682" t="s">
        <v>8318</v>
      </c>
      <c r="U2682" t="s">
        <v>8355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8">
        <f t="shared" si="210"/>
        <v>41805.686921296292</v>
      </c>
      <c r="L2683">
        <f t="shared" si="209"/>
        <v>2014</v>
      </c>
      <c r="M2683" s="8">
        <f t="shared" si="211"/>
        <v>41830.686921296292</v>
      </c>
      <c r="N2683" t="b">
        <v>0</v>
      </c>
      <c r="O2683">
        <v>2</v>
      </c>
      <c r="P2683" t="b">
        <v>0</v>
      </c>
      <c r="Q2683" t="s">
        <v>8284</v>
      </c>
      <c r="R2683">
        <f t="shared" si="207"/>
        <v>1</v>
      </c>
      <c r="S2683">
        <f t="shared" si="208"/>
        <v>27.5</v>
      </c>
      <c r="T2683" t="s">
        <v>8335</v>
      </c>
      <c r="U2683" t="s">
        <v>8336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8">
        <f t="shared" si="210"/>
        <v>41932.663657407407</v>
      </c>
      <c r="L2684">
        <f t="shared" si="209"/>
        <v>2014</v>
      </c>
      <c r="M2684" s="8">
        <f t="shared" si="211"/>
        <v>41965.040972222218</v>
      </c>
      <c r="N2684" t="b">
        <v>0</v>
      </c>
      <c r="O2684">
        <v>20</v>
      </c>
      <c r="P2684" t="b">
        <v>0</v>
      </c>
      <c r="Q2684" t="s">
        <v>8284</v>
      </c>
      <c r="R2684">
        <f t="shared" si="207"/>
        <v>28</v>
      </c>
      <c r="S2684">
        <f t="shared" si="208"/>
        <v>84.9</v>
      </c>
      <c r="T2684" t="s">
        <v>8335</v>
      </c>
      <c r="U2684" t="s">
        <v>8336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8">
        <f t="shared" si="210"/>
        <v>42034.546759259254</v>
      </c>
      <c r="L2685">
        <f t="shared" si="209"/>
        <v>2015</v>
      </c>
      <c r="M2685" s="8">
        <f t="shared" si="211"/>
        <v>42064.546759259254</v>
      </c>
      <c r="N2685" t="b">
        <v>0</v>
      </c>
      <c r="O2685">
        <v>3</v>
      </c>
      <c r="P2685" t="b">
        <v>0</v>
      </c>
      <c r="Q2685" t="s">
        <v>8284</v>
      </c>
      <c r="R2685">
        <f t="shared" si="207"/>
        <v>0</v>
      </c>
      <c r="S2685">
        <f t="shared" si="208"/>
        <v>12</v>
      </c>
      <c r="T2685" t="s">
        <v>8335</v>
      </c>
      <c r="U2685" t="s">
        <v>8336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8">
        <f t="shared" si="210"/>
        <v>41820.706307870372</v>
      </c>
      <c r="L2686">
        <f t="shared" si="209"/>
        <v>2014</v>
      </c>
      <c r="M2686" s="8">
        <f t="shared" si="211"/>
        <v>41860.706307870372</v>
      </c>
      <c r="N2686" t="b">
        <v>0</v>
      </c>
      <c r="O2686">
        <v>4</v>
      </c>
      <c r="P2686" t="b">
        <v>0</v>
      </c>
      <c r="Q2686" t="s">
        <v>8284</v>
      </c>
      <c r="R2686">
        <f t="shared" si="207"/>
        <v>1</v>
      </c>
      <c r="S2686">
        <f t="shared" si="208"/>
        <v>200</v>
      </c>
      <c r="T2686" t="s">
        <v>8335</v>
      </c>
      <c r="U2686" t="s">
        <v>8336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8">
        <f t="shared" si="210"/>
        <v>42061.487615740734</v>
      </c>
      <c r="L2687">
        <f t="shared" si="209"/>
        <v>2015</v>
      </c>
      <c r="M2687" s="8">
        <f t="shared" si="211"/>
        <v>42121.44594907407</v>
      </c>
      <c r="N2687" t="b">
        <v>0</v>
      </c>
      <c r="O2687">
        <v>1</v>
      </c>
      <c r="P2687" t="b">
        <v>0</v>
      </c>
      <c r="Q2687" t="s">
        <v>8284</v>
      </c>
      <c r="R2687">
        <f t="shared" si="207"/>
        <v>0</v>
      </c>
      <c r="S2687">
        <f t="shared" si="208"/>
        <v>10</v>
      </c>
      <c r="T2687" t="s">
        <v>8335</v>
      </c>
      <c r="U2687" t="s">
        <v>8336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8">
        <f t="shared" si="210"/>
        <v>41892.766469907401</v>
      </c>
      <c r="L2688">
        <f t="shared" si="209"/>
        <v>2014</v>
      </c>
      <c r="M2688" s="8">
        <f t="shared" si="211"/>
        <v>41912.766469907401</v>
      </c>
      <c r="N2688" t="b">
        <v>0</v>
      </c>
      <c r="O2688">
        <v>0</v>
      </c>
      <c r="P2688" t="b">
        <v>0</v>
      </c>
      <c r="Q2688" t="s">
        <v>8284</v>
      </c>
      <c r="R2688">
        <f t="shared" si="207"/>
        <v>0</v>
      </c>
      <c r="S2688" t="e">
        <f t="shared" si="208"/>
        <v>#DIV/0!</v>
      </c>
      <c r="T2688" t="s">
        <v>8335</v>
      </c>
      <c r="U2688" t="s">
        <v>8336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8">
        <f t="shared" si="210"/>
        <v>42154.431921296295</v>
      </c>
      <c r="L2689">
        <f t="shared" si="209"/>
        <v>2015</v>
      </c>
      <c r="M2689" s="8">
        <f t="shared" si="211"/>
        <v>42184.431921296295</v>
      </c>
      <c r="N2689" t="b">
        <v>0</v>
      </c>
      <c r="O2689">
        <v>0</v>
      </c>
      <c r="P2689" t="b">
        <v>0</v>
      </c>
      <c r="Q2689" t="s">
        <v>8284</v>
      </c>
      <c r="R2689">
        <f t="shared" si="207"/>
        <v>0</v>
      </c>
      <c r="S2689" t="e">
        <f t="shared" si="208"/>
        <v>#DIV/0!</v>
      </c>
      <c r="T2689" t="s">
        <v>8335</v>
      </c>
      <c r="U2689" t="s">
        <v>8336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8">
        <f t="shared" si="210"/>
        <v>42027.910532407404</v>
      </c>
      <c r="L2690">
        <f t="shared" si="209"/>
        <v>2015</v>
      </c>
      <c r="M2690" s="8">
        <f t="shared" si="211"/>
        <v>42058.916666666664</v>
      </c>
      <c r="N2690" t="b">
        <v>0</v>
      </c>
      <c r="O2690">
        <v>14</v>
      </c>
      <c r="P2690" t="b">
        <v>0</v>
      </c>
      <c r="Q2690" t="s">
        <v>8284</v>
      </c>
      <c r="R2690">
        <f t="shared" ref="R2690:R2753" si="212">ROUND(E2690/D2690*100,0)</f>
        <v>0</v>
      </c>
      <c r="S2690">
        <f t="shared" ref="S2690:S2753" si="213">E2690/O2690</f>
        <v>5.2857142857142856</v>
      </c>
      <c r="T2690" t="s">
        <v>8335</v>
      </c>
      <c r="U2690" t="s">
        <v>8336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8">
        <f t="shared" si="210"/>
        <v>42551.75335648148</v>
      </c>
      <c r="L2691">
        <f t="shared" ref="L2691:L2754" si="214">YEAR(K2691)</f>
        <v>2016</v>
      </c>
      <c r="M2691" s="8">
        <f t="shared" si="211"/>
        <v>42581.75335648148</v>
      </c>
      <c r="N2691" t="b">
        <v>0</v>
      </c>
      <c r="O2691">
        <v>1</v>
      </c>
      <c r="P2691" t="b">
        <v>0</v>
      </c>
      <c r="Q2691" t="s">
        <v>8284</v>
      </c>
      <c r="R2691">
        <f t="shared" si="212"/>
        <v>0</v>
      </c>
      <c r="S2691">
        <f t="shared" si="213"/>
        <v>1</v>
      </c>
      <c r="T2691" t="s">
        <v>8335</v>
      </c>
      <c r="U2691" t="s">
        <v>8336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8">
        <f t="shared" si="210"/>
        <v>42112.89671296296</v>
      </c>
      <c r="L2692">
        <f t="shared" si="214"/>
        <v>2015</v>
      </c>
      <c r="M2692" s="8">
        <f t="shared" si="211"/>
        <v>42157.89671296296</v>
      </c>
      <c r="N2692" t="b">
        <v>0</v>
      </c>
      <c r="O2692">
        <v>118</v>
      </c>
      <c r="P2692" t="b">
        <v>0</v>
      </c>
      <c r="Q2692" t="s">
        <v>8284</v>
      </c>
      <c r="R2692">
        <f t="shared" si="212"/>
        <v>11</v>
      </c>
      <c r="S2692">
        <f t="shared" si="213"/>
        <v>72.762711864406782</v>
      </c>
      <c r="T2692" t="s">
        <v>8335</v>
      </c>
      <c r="U2692" t="s">
        <v>8336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8">
        <f t="shared" si="210"/>
        <v>42089.515706018516</v>
      </c>
      <c r="L2693">
        <f t="shared" si="214"/>
        <v>2015</v>
      </c>
      <c r="M2693" s="8">
        <f t="shared" si="211"/>
        <v>42134.515706018516</v>
      </c>
      <c r="N2693" t="b">
        <v>0</v>
      </c>
      <c r="O2693">
        <v>2</v>
      </c>
      <c r="P2693" t="b">
        <v>0</v>
      </c>
      <c r="Q2693" t="s">
        <v>8284</v>
      </c>
      <c r="R2693">
        <f t="shared" si="212"/>
        <v>0</v>
      </c>
      <c r="S2693">
        <f t="shared" si="213"/>
        <v>17.5</v>
      </c>
      <c r="T2693" t="s">
        <v>8335</v>
      </c>
      <c r="U2693" t="s">
        <v>8336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8">
        <f t="shared" si="210"/>
        <v>42058.125694444439</v>
      </c>
      <c r="L2694">
        <f t="shared" si="214"/>
        <v>2015</v>
      </c>
      <c r="M2694" s="8">
        <f t="shared" si="211"/>
        <v>42088.084027777775</v>
      </c>
      <c r="N2694" t="b">
        <v>0</v>
      </c>
      <c r="O2694">
        <v>1</v>
      </c>
      <c r="P2694" t="b">
        <v>0</v>
      </c>
      <c r="Q2694" t="s">
        <v>8284</v>
      </c>
      <c r="R2694">
        <f t="shared" si="212"/>
        <v>1</v>
      </c>
      <c r="S2694">
        <f t="shared" si="213"/>
        <v>25</v>
      </c>
      <c r="T2694" t="s">
        <v>8335</v>
      </c>
      <c r="U2694" t="s">
        <v>8336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8">
        <f t="shared" si="210"/>
        <v>41833.930162037032</v>
      </c>
      <c r="L2695">
        <f t="shared" si="214"/>
        <v>2014</v>
      </c>
      <c r="M2695" s="8">
        <f t="shared" si="211"/>
        <v>41863.930162037032</v>
      </c>
      <c r="N2695" t="b">
        <v>0</v>
      </c>
      <c r="O2695">
        <v>3</v>
      </c>
      <c r="P2695" t="b">
        <v>0</v>
      </c>
      <c r="Q2695" t="s">
        <v>8284</v>
      </c>
      <c r="R2695">
        <f t="shared" si="212"/>
        <v>1</v>
      </c>
      <c r="S2695">
        <f t="shared" si="213"/>
        <v>13.333333333333334</v>
      </c>
      <c r="T2695" t="s">
        <v>8335</v>
      </c>
      <c r="U2695" t="s">
        <v>8336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8">
        <f t="shared" si="210"/>
        <v>41877.932164351849</v>
      </c>
      <c r="L2696">
        <f t="shared" si="214"/>
        <v>2014</v>
      </c>
      <c r="M2696" s="8">
        <f t="shared" si="211"/>
        <v>41907.932164351849</v>
      </c>
      <c r="N2696" t="b">
        <v>0</v>
      </c>
      <c r="O2696">
        <v>1</v>
      </c>
      <c r="P2696" t="b">
        <v>0</v>
      </c>
      <c r="Q2696" t="s">
        <v>8284</v>
      </c>
      <c r="R2696">
        <f t="shared" si="212"/>
        <v>0</v>
      </c>
      <c r="S2696">
        <f t="shared" si="213"/>
        <v>1</v>
      </c>
      <c r="T2696" t="s">
        <v>8335</v>
      </c>
      <c r="U2696" t="s">
        <v>8336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8">
        <f t="shared" si="210"/>
        <v>42047.973587962959</v>
      </c>
      <c r="L2697">
        <f t="shared" si="214"/>
        <v>2015</v>
      </c>
      <c r="M2697" s="8">
        <f t="shared" si="211"/>
        <v>42107.931921296295</v>
      </c>
      <c r="N2697" t="b">
        <v>0</v>
      </c>
      <c r="O2697">
        <v>3</v>
      </c>
      <c r="P2697" t="b">
        <v>0</v>
      </c>
      <c r="Q2697" t="s">
        <v>8284</v>
      </c>
      <c r="R2697">
        <f t="shared" si="212"/>
        <v>0</v>
      </c>
      <c r="S2697">
        <f t="shared" si="213"/>
        <v>23.666666666666668</v>
      </c>
      <c r="T2697" t="s">
        <v>8335</v>
      </c>
      <c r="U2697" t="s">
        <v>8336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8">
        <f t="shared" si="210"/>
        <v>41964.636111111111</v>
      </c>
      <c r="L2698">
        <f t="shared" si="214"/>
        <v>2014</v>
      </c>
      <c r="M2698" s="8">
        <f t="shared" si="211"/>
        <v>41998.636111111111</v>
      </c>
      <c r="N2698" t="b">
        <v>0</v>
      </c>
      <c r="O2698">
        <v>38</v>
      </c>
      <c r="P2698" t="b">
        <v>0</v>
      </c>
      <c r="Q2698" t="s">
        <v>8284</v>
      </c>
      <c r="R2698">
        <f t="shared" si="212"/>
        <v>6</v>
      </c>
      <c r="S2698">
        <f t="shared" si="213"/>
        <v>89.21052631578948</v>
      </c>
      <c r="T2698" t="s">
        <v>8335</v>
      </c>
      <c r="U2698" t="s">
        <v>8336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8">
        <f t="shared" si="210"/>
        <v>42187.731747685182</v>
      </c>
      <c r="L2699">
        <f t="shared" si="214"/>
        <v>2015</v>
      </c>
      <c r="M2699" s="8">
        <f t="shared" si="211"/>
        <v>42218.708333333336</v>
      </c>
      <c r="N2699" t="b">
        <v>0</v>
      </c>
      <c r="O2699">
        <v>52</v>
      </c>
      <c r="P2699" t="b">
        <v>0</v>
      </c>
      <c r="Q2699" t="s">
        <v>8284</v>
      </c>
      <c r="R2699">
        <f t="shared" si="212"/>
        <v>26</v>
      </c>
      <c r="S2699">
        <f t="shared" si="213"/>
        <v>116.55769230769231</v>
      </c>
      <c r="T2699" t="s">
        <v>8335</v>
      </c>
      <c r="U2699" t="s">
        <v>8336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8">
        <f t="shared" ref="K2700:K2763" si="215">(J2700/86400)+25569+(-5/24)</f>
        <v>41787.689907407403</v>
      </c>
      <c r="L2700">
        <f t="shared" si="214"/>
        <v>2014</v>
      </c>
      <c r="M2700" s="8">
        <f t="shared" si="211"/>
        <v>41817.689907407403</v>
      </c>
      <c r="N2700" t="b">
        <v>0</v>
      </c>
      <c r="O2700">
        <v>2</v>
      </c>
      <c r="P2700" t="b">
        <v>0</v>
      </c>
      <c r="Q2700" t="s">
        <v>8284</v>
      </c>
      <c r="R2700">
        <f t="shared" si="212"/>
        <v>0</v>
      </c>
      <c r="S2700">
        <f t="shared" si="213"/>
        <v>13.005000000000001</v>
      </c>
      <c r="T2700" t="s">
        <v>8335</v>
      </c>
      <c r="U2700" t="s">
        <v>8336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8">
        <f t="shared" si="215"/>
        <v>41829.688229166662</v>
      </c>
      <c r="L2701">
        <f t="shared" si="214"/>
        <v>2014</v>
      </c>
      <c r="M2701" s="8">
        <f t="shared" ref="M2701:M2764" si="216">(I2701/86400)+25569+(-5/24)</f>
        <v>41859.688229166662</v>
      </c>
      <c r="N2701" t="b">
        <v>0</v>
      </c>
      <c r="O2701">
        <v>0</v>
      </c>
      <c r="P2701" t="b">
        <v>0</v>
      </c>
      <c r="Q2701" t="s">
        <v>8284</v>
      </c>
      <c r="R2701">
        <f t="shared" si="212"/>
        <v>0</v>
      </c>
      <c r="S2701" t="e">
        <f t="shared" si="213"/>
        <v>#DIV/0!</v>
      </c>
      <c r="T2701" t="s">
        <v>8335</v>
      </c>
      <c r="U2701" t="s">
        <v>8336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8">
        <f t="shared" si="215"/>
        <v>41870.666342592587</v>
      </c>
      <c r="L2702">
        <f t="shared" si="214"/>
        <v>2014</v>
      </c>
      <c r="M2702" s="8">
        <f t="shared" si="216"/>
        <v>41900.666342592587</v>
      </c>
      <c r="N2702" t="b">
        <v>0</v>
      </c>
      <c r="O2702">
        <v>4</v>
      </c>
      <c r="P2702" t="b">
        <v>0</v>
      </c>
      <c r="Q2702" t="s">
        <v>8284</v>
      </c>
      <c r="R2702">
        <f t="shared" si="212"/>
        <v>1</v>
      </c>
      <c r="S2702">
        <f t="shared" si="213"/>
        <v>17.5</v>
      </c>
      <c r="T2702" t="s">
        <v>8335</v>
      </c>
      <c r="U2702" t="s">
        <v>8336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8">
        <f t="shared" si="215"/>
        <v>42801.566365740735</v>
      </c>
      <c r="L2703">
        <f t="shared" si="214"/>
        <v>2017</v>
      </c>
      <c r="M2703" s="8">
        <f t="shared" si="216"/>
        <v>42832.524699074071</v>
      </c>
      <c r="N2703" t="b">
        <v>0</v>
      </c>
      <c r="O2703">
        <v>46</v>
      </c>
      <c r="P2703" t="b">
        <v>0</v>
      </c>
      <c r="Q2703" t="s">
        <v>8303</v>
      </c>
      <c r="R2703">
        <f t="shared" si="212"/>
        <v>46</v>
      </c>
      <c r="S2703">
        <f t="shared" si="213"/>
        <v>34.130434782608695</v>
      </c>
      <c r="T2703" t="s">
        <v>8316</v>
      </c>
      <c r="U2703" t="s">
        <v>8356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8">
        <f t="shared" si="215"/>
        <v>42800.593483796292</v>
      </c>
      <c r="L2704">
        <f t="shared" si="214"/>
        <v>2017</v>
      </c>
      <c r="M2704" s="8">
        <f t="shared" si="216"/>
        <v>42830.551817129628</v>
      </c>
      <c r="N2704" t="b">
        <v>1</v>
      </c>
      <c r="O2704">
        <v>26</v>
      </c>
      <c r="P2704" t="b">
        <v>0</v>
      </c>
      <c r="Q2704" t="s">
        <v>8303</v>
      </c>
      <c r="R2704">
        <f t="shared" si="212"/>
        <v>34</v>
      </c>
      <c r="S2704">
        <f t="shared" si="213"/>
        <v>132.34615384615384</v>
      </c>
      <c r="T2704" t="s">
        <v>8316</v>
      </c>
      <c r="U2704" t="s">
        <v>8356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8">
        <f t="shared" si="215"/>
        <v>42756.481828703698</v>
      </c>
      <c r="L2705">
        <f t="shared" si="214"/>
        <v>2017</v>
      </c>
      <c r="M2705" s="8">
        <f t="shared" si="216"/>
        <v>42816.440162037034</v>
      </c>
      <c r="N2705" t="b">
        <v>0</v>
      </c>
      <c r="O2705">
        <v>45</v>
      </c>
      <c r="P2705" t="b">
        <v>0</v>
      </c>
      <c r="Q2705" t="s">
        <v>8303</v>
      </c>
      <c r="R2705">
        <f t="shared" si="212"/>
        <v>104</v>
      </c>
      <c r="S2705">
        <f t="shared" si="213"/>
        <v>922.22222222222217</v>
      </c>
      <c r="T2705" t="s">
        <v>8316</v>
      </c>
      <c r="U2705" t="s">
        <v>8356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8">
        <f t="shared" si="215"/>
        <v>42787.654097222221</v>
      </c>
      <c r="L2706">
        <f t="shared" si="214"/>
        <v>2017</v>
      </c>
      <c r="M2706" s="8">
        <f t="shared" si="216"/>
        <v>42830.61243055555</v>
      </c>
      <c r="N2706" t="b">
        <v>0</v>
      </c>
      <c r="O2706">
        <v>7</v>
      </c>
      <c r="P2706" t="b">
        <v>0</v>
      </c>
      <c r="Q2706" t="s">
        <v>8303</v>
      </c>
      <c r="R2706">
        <f t="shared" si="212"/>
        <v>6</v>
      </c>
      <c r="S2706">
        <f t="shared" si="213"/>
        <v>163.57142857142858</v>
      </c>
      <c r="T2706" t="s">
        <v>8316</v>
      </c>
      <c r="U2706" t="s">
        <v>8356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8">
        <f t="shared" si="215"/>
        <v>42773.70784722222</v>
      </c>
      <c r="L2707">
        <f t="shared" si="214"/>
        <v>2017</v>
      </c>
      <c r="M2707" s="8">
        <f t="shared" si="216"/>
        <v>42818.666180555556</v>
      </c>
      <c r="N2707" t="b">
        <v>0</v>
      </c>
      <c r="O2707">
        <v>8</v>
      </c>
      <c r="P2707" t="b">
        <v>0</v>
      </c>
      <c r="Q2707" t="s">
        <v>8303</v>
      </c>
      <c r="R2707">
        <f t="shared" si="212"/>
        <v>11</v>
      </c>
      <c r="S2707">
        <f t="shared" si="213"/>
        <v>217.375</v>
      </c>
      <c r="T2707" t="s">
        <v>8316</v>
      </c>
      <c r="U2707" t="s">
        <v>8356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8">
        <f t="shared" si="215"/>
        <v>41899.086608796293</v>
      </c>
      <c r="L2708">
        <f t="shared" si="214"/>
        <v>2014</v>
      </c>
      <c r="M2708" s="8">
        <f t="shared" si="216"/>
        <v>41928.082638888889</v>
      </c>
      <c r="N2708" t="b">
        <v>1</v>
      </c>
      <c r="O2708">
        <v>263</v>
      </c>
      <c r="P2708" t="b">
        <v>1</v>
      </c>
      <c r="Q2708" t="s">
        <v>8303</v>
      </c>
      <c r="R2708">
        <f t="shared" si="212"/>
        <v>112</v>
      </c>
      <c r="S2708">
        <f t="shared" si="213"/>
        <v>149.44486692015209</v>
      </c>
      <c r="T2708" t="s">
        <v>8316</v>
      </c>
      <c r="U2708" t="s">
        <v>8356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8">
        <f t="shared" si="215"/>
        <v>41391.574571759258</v>
      </c>
      <c r="L2709">
        <f t="shared" si="214"/>
        <v>2013</v>
      </c>
      <c r="M2709" s="8">
        <f t="shared" si="216"/>
        <v>41421.082638888889</v>
      </c>
      <c r="N2709" t="b">
        <v>1</v>
      </c>
      <c r="O2709">
        <v>394</v>
      </c>
      <c r="P2709" t="b">
        <v>1</v>
      </c>
      <c r="Q2709" t="s">
        <v>8303</v>
      </c>
      <c r="R2709">
        <f t="shared" si="212"/>
        <v>351</v>
      </c>
      <c r="S2709">
        <f t="shared" si="213"/>
        <v>71.237487309644663</v>
      </c>
      <c r="T2709" t="s">
        <v>8316</v>
      </c>
      <c r="U2709" t="s">
        <v>8356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8">
        <f t="shared" si="215"/>
        <v>42512.489884259259</v>
      </c>
      <c r="L2710">
        <f t="shared" si="214"/>
        <v>2016</v>
      </c>
      <c r="M2710" s="8">
        <f t="shared" si="216"/>
        <v>42572.489884259259</v>
      </c>
      <c r="N2710" t="b">
        <v>1</v>
      </c>
      <c r="O2710">
        <v>1049</v>
      </c>
      <c r="P2710" t="b">
        <v>1</v>
      </c>
      <c r="Q2710" t="s">
        <v>8303</v>
      </c>
      <c r="R2710">
        <f t="shared" si="212"/>
        <v>233</v>
      </c>
      <c r="S2710">
        <f t="shared" si="213"/>
        <v>44.464318398474738</v>
      </c>
      <c r="T2710" t="s">
        <v>8316</v>
      </c>
      <c r="U2710" t="s">
        <v>8356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8">
        <f t="shared" si="215"/>
        <v>42611.941446759258</v>
      </c>
      <c r="L2711">
        <f t="shared" si="214"/>
        <v>2016</v>
      </c>
      <c r="M2711" s="8">
        <f t="shared" si="216"/>
        <v>42646.957638888889</v>
      </c>
      <c r="N2711" t="b">
        <v>1</v>
      </c>
      <c r="O2711">
        <v>308</v>
      </c>
      <c r="P2711" t="b">
        <v>1</v>
      </c>
      <c r="Q2711" t="s">
        <v>8303</v>
      </c>
      <c r="R2711">
        <f t="shared" si="212"/>
        <v>102</v>
      </c>
      <c r="S2711">
        <f t="shared" si="213"/>
        <v>164.94480519480518</v>
      </c>
      <c r="T2711" t="s">
        <v>8316</v>
      </c>
      <c r="U2711" t="s">
        <v>8356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8">
        <f t="shared" si="215"/>
        <v>41828.021157407406</v>
      </c>
      <c r="L2712">
        <f t="shared" si="214"/>
        <v>2014</v>
      </c>
      <c r="M2712" s="8">
        <f t="shared" si="216"/>
        <v>41859.875</v>
      </c>
      <c r="N2712" t="b">
        <v>1</v>
      </c>
      <c r="O2712">
        <v>1088</v>
      </c>
      <c r="P2712" t="b">
        <v>1</v>
      </c>
      <c r="Q2712" t="s">
        <v>8303</v>
      </c>
      <c r="R2712">
        <f t="shared" si="212"/>
        <v>154</v>
      </c>
      <c r="S2712">
        <f t="shared" si="213"/>
        <v>84.871516544117654</v>
      </c>
      <c r="T2712" t="s">
        <v>8316</v>
      </c>
      <c r="U2712" t="s">
        <v>8356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8">
        <f t="shared" si="215"/>
        <v>41780.536921296291</v>
      </c>
      <c r="L2713">
        <f t="shared" si="214"/>
        <v>2014</v>
      </c>
      <c r="M2713" s="8">
        <f t="shared" si="216"/>
        <v>41810.709027777775</v>
      </c>
      <c r="N2713" t="b">
        <v>1</v>
      </c>
      <c r="O2713">
        <v>73</v>
      </c>
      <c r="P2713" t="b">
        <v>1</v>
      </c>
      <c r="Q2713" t="s">
        <v>8303</v>
      </c>
      <c r="R2713">
        <f t="shared" si="212"/>
        <v>101</v>
      </c>
      <c r="S2713">
        <f t="shared" si="213"/>
        <v>53.945205479452056</v>
      </c>
      <c r="T2713" t="s">
        <v>8316</v>
      </c>
      <c r="U2713" t="s">
        <v>8356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8">
        <f t="shared" si="215"/>
        <v>41431.853703703702</v>
      </c>
      <c r="L2714">
        <f t="shared" si="214"/>
        <v>2013</v>
      </c>
      <c r="M2714" s="8">
        <f t="shared" si="216"/>
        <v>41468.541666666664</v>
      </c>
      <c r="N2714" t="b">
        <v>1</v>
      </c>
      <c r="O2714">
        <v>143</v>
      </c>
      <c r="P2714" t="b">
        <v>1</v>
      </c>
      <c r="Q2714" t="s">
        <v>8303</v>
      </c>
      <c r="R2714">
        <f t="shared" si="212"/>
        <v>131</v>
      </c>
      <c r="S2714">
        <f t="shared" si="213"/>
        <v>50.531468531468533</v>
      </c>
      <c r="T2714" t="s">
        <v>8316</v>
      </c>
      <c r="U2714" t="s">
        <v>8356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8">
        <f t="shared" si="215"/>
        <v>42322.445416666662</v>
      </c>
      <c r="L2715">
        <f t="shared" si="214"/>
        <v>2015</v>
      </c>
      <c r="M2715" s="8">
        <f t="shared" si="216"/>
        <v>42362.445416666662</v>
      </c>
      <c r="N2715" t="b">
        <v>1</v>
      </c>
      <c r="O2715">
        <v>1420</v>
      </c>
      <c r="P2715" t="b">
        <v>1</v>
      </c>
      <c r="Q2715" t="s">
        <v>8303</v>
      </c>
      <c r="R2715">
        <f t="shared" si="212"/>
        <v>102</v>
      </c>
      <c r="S2715">
        <f t="shared" si="213"/>
        <v>108.00140845070422</v>
      </c>
      <c r="T2715" t="s">
        <v>8316</v>
      </c>
      <c r="U2715" t="s">
        <v>8356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8">
        <f t="shared" si="215"/>
        <v>42629.446712962956</v>
      </c>
      <c r="L2716">
        <f t="shared" si="214"/>
        <v>2016</v>
      </c>
      <c r="M2716" s="8">
        <f t="shared" si="216"/>
        <v>42657.749999999993</v>
      </c>
      <c r="N2716" t="b">
        <v>1</v>
      </c>
      <c r="O2716">
        <v>305</v>
      </c>
      <c r="P2716" t="b">
        <v>1</v>
      </c>
      <c r="Q2716" t="s">
        <v>8303</v>
      </c>
      <c r="R2716">
        <f t="shared" si="212"/>
        <v>116</v>
      </c>
      <c r="S2716">
        <f t="shared" si="213"/>
        <v>95.373770491803285</v>
      </c>
      <c r="T2716" t="s">
        <v>8316</v>
      </c>
      <c r="U2716" t="s">
        <v>8356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8">
        <f t="shared" si="215"/>
        <v>42387.190138888887</v>
      </c>
      <c r="L2717">
        <f t="shared" si="214"/>
        <v>2016</v>
      </c>
      <c r="M2717" s="8">
        <f t="shared" si="216"/>
        <v>42421.190138888887</v>
      </c>
      <c r="N2717" t="b">
        <v>1</v>
      </c>
      <c r="O2717">
        <v>551</v>
      </c>
      <c r="P2717" t="b">
        <v>1</v>
      </c>
      <c r="Q2717" t="s">
        <v>8303</v>
      </c>
      <c r="R2717">
        <f t="shared" si="212"/>
        <v>265</v>
      </c>
      <c r="S2717">
        <f t="shared" si="213"/>
        <v>57.631016333938291</v>
      </c>
      <c r="T2717" t="s">
        <v>8316</v>
      </c>
      <c r="U2717" t="s">
        <v>8356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8">
        <f t="shared" si="215"/>
        <v>42255.124918981477</v>
      </c>
      <c r="L2718">
        <f t="shared" si="214"/>
        <v>2015</v>
      </c>
      <c r="M2718" s="8">
        <f t="shared" si="216"/>
        <v>42285.124918981477</v>
      </c>
      <c r="N2718" t="b">
        <v>1</v>
      </c>
      <c r="O2718">
        <v>187</v>
      </c>
      <c r="P2718" t="b">
        <v>1</v>
      </c>
      <c r="Q2718" t="s">
        <v>8303</v>
      </c>
      <c r="R2718">
        <f t="shared" si="212"/>
        <v>120</v>
      </c>
      <c r="S2718">
        <f t="shared" si="213"/>
        <v>64.160481283422456</v>
      </c>
      <c r="T2718" t="s">
        <v>8316</v>
      </c>
      <c r="U2718" t="s">
        <v>8356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8">
        <f t="shared" si="215"/>
        <v>41934.706585648142</v>
      </c>
      <c r="L2719">
        <f t="shared" si="214"/>
        <v>2014</v>
      </c>
      <c r="M2719" s="8">
        <f t="shared" si="216"/>
        <v>41979.748252314814</v>
      </c>
      <c r="N2719" t="b">
        <v>1</v>
      </c>
      <c r="O2719">
        <v>325</v>
      </c>
      <c r="P2719" t="b">
        <v>1</v>
      </c>
      <c r="Q2719" t="s">
        <v>8303</v>
      </c>
      <c r="R2719">
        <f t="shared" si="212"/>
        <v>120</v>
      </c>
      <c r="S2719">
        <f t="shared" si="213"/>
        <v>92.387692307692305</v>
      </c>
      <c r="T2719" t="s">
        <v>8316</v>
      </c>
      <c r="U2719" t="s">
        <v>8356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8">
        <f t="shared" si="215"/>
        <v>42465.388252314813</v>
      </c>
      <c r="L2720">
        <f t="shared" si="214"/>
        <v>2016</v>
      </c>
      <c r="M2720" s="8">
        <f t="shared" si="216"/>
        <v>42493.749999999993</v>
      </c>
      <c r="N2720" t="b">
        <v>1</v>
      </c>
      <c r="O2720">
        <v>148</v>
      </c>
      <c r="P2720" t="b">
        <v>1</v>
      </c>
      <c r="Q2720" t="s">
        <v>8303</v>
      </c>
      <c r="R2720">
        <f t="shared" si="212"/>
        <v>104</v>
      </c>
      <c r="S2720">
        <f t="shared" si="213"/>
        <v>125.97972972972973</v>
      </c>
      <c r="T2720" t="s">
        <v>8316</v>
      </c>
      <c r="U2720" t="s">
        <v>8356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8">
        <f t="shared" si="215"/>
        <v>42417.822847222218</v>
      </c>
      <c r="L2721">
        <f t="shared" si="214"/>
        <v>2016</v>
      </c>
      <c r="M2721" s="8">
        <f t="shared" si="216"/>
        <v>42477.781180555554</v>
      </c>
      <c r="N2721" t="b">
        <v>0</v>
      </c>
      <c r="O2721">
        <v>69</v>
      </c>
      <c r="P2721" t="b">
        <v>1</v>
      </c>
      <c r="Q2721" t="s">
        <v>8303</v>
      </c>
      <c r="R2721">
        <f t="shared" si="212"/>
        <v>109</v>
      </c>
      <c r="S2721">
        <f t="shared" si="213"/>
        <v>94.637681159420296</v>
      </c>
      <c r="T2721" t="s">
        <v>8316</v>
      </c>
      <c r="U2721" t="s">
        <v>8356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8">
        <f t="shared" si="215"/>
        <v>42655.257557870369</v>
      </c>
      <c r="L2722">
        <f t="shared" si="214"/>
        <v>2016</v>
      </c>
      <c r="M2722" s="8">
        <f t="shared" si="216"/>
        <v>42685.299224537033</v>
      </c>
      <c r="N2722" t="b">
        <v>0</v>
      </c>
      <c r="O2722">
        <v>173</v>
      </c>
      <c r="P2722" t="b">
        <v>1</v>
      </c>
      <c r="Q2722" t="s">
        <v>8303</v>
      </c>
      <c r="R2722">
        <f t="shared" si="212"/>
        <v>118</v>
      </c>
      <c r="S2722">
        <f t="shared" si="213"/>
        <v>170.69942196531792</v>
      </c>
      <c r="T2722" t="s">
        <v>8316</v>
      </c>
      <c r="U2722" t="s">
        <v>8356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8">
        <f t="shared" si="215"/>
        <v>41493.335625</v>
      </c>
      <c r="L2723">
        <f t="shared" si="214"/>
        <v>2013</v>
      </c>
      <c r="M2723" s="8">
        <f t="shared" si="216"/>
        <v>41523.583333333328</v>
      </c>
      <c r="N2723" t="b">
        <v>0</v>
      </c>
      <c r="O2723">
        <v>269</v>
      </c>
      <c r="P2723" t="b">
        <v>1</v>
      </c>
      <c r="Q2723" t="s">
        <v>8295</v>
      </c>
      <c r="R2723">
        <f t="shared" si="212"/>
        <v>1462</v>
      </c>
      <c r="S2723">
        <f t="shared" si="213"/>
        <v>40.762081784386616</v>
      </c>
      <c r="T2723" t="s">
        <v>8318</v>
      </c>
      <c r="U2723" t="s">
        <v>8348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8">
        <f t="shared" si="215"/>
        <v>42704.64876157407</v>
      </c>
      <c r="L2724">
        <f t="shared" si="214"/>
        <v>2016</v>
      </c>
      <c r="M2724" s="8">
        <f t="shared" si="216"/>
        <v>42764.64876157407</v>
      </c>
      <c r="N2724" t="b">
        <v>0</v>
      </c>
      <c r="O2724">
        <v>185</v>
      </c>
      <c r="P2724" t="b">
        <v>1</v>
      </c>
      <c r="Q2724" t="s">
        <v>8295</v>
      </c>
      <c r="R2724">
        <f t="shared" si="212"/>
        <v>253</v>
      </c>
      <c r="S2724">
        <f t="shared" si="213"/>
        <v>68.254054054054052</v>
      </c>
      <c r="T2724" t="s">
        <v>8318</v>
      </c>
      <c r="U2724" t="s">
        <v>8348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8">
        <f t="shared" si="215"/>
        <v>41944.630648148144</v>
      </c>
      <c r="L2725">
        <f t="shared" si="214"/>
        <v>2014</v>
      </c>
      <c r="M2725" s="8">
        <f t="shared" si="216"/>
        <v>42004.672314814808</v>
      </c>
      <c r="N2725" t="b">
        <v>0</v>
      </c>
      <c r="O2725">
        <v>176</v>
      </c>
      <c r="P2725" t="b">
        <v>1</v>
      </c>
      <c r="Q2725" t="s">
        <v>8295</v>
      </c>
      <c r="R2725">
        <f t="shared" si="212"/>
        <v>140</v>
      </c>
      <c r="S2725">
        <f t="shared" si="213"/>
        <v>95.48863636363636</v>
      </c>
      <c r="T2725" t="s">
        <v>8318</v>
      </c>
      <c r="U2725" t="s">
        <v>8348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8">
        <f t="shared" si="215"/>
        <v>42199.118738425925</v>
      </c>
      <c r="L2726">
        <f t="shared" si="214"/>
        <v>2015</v>
      </c>
      <c r="M2726" s="8">
        <f t="shared" si="216"/>
        <v>42231.118738425925</v>
      </c>
      <c r="N2726" t="b">
        <v>0</v>
      </c>
      <c r="O2726">
        <v>1019</v>
      </c>
      <c r="P2726" t="b">
        <v>1</v>
      </c>
      <c r="Q2726" t="s">
        <v>8295</v>
      </c>
      <c r="R2726">
        <f t="shared" si="212"/>
        <v>297</v>
      </c>
      <c r="S2726">
        <f t="shared" si="213"/>
        <v>7.1902649656526005</v>
      </c>
      <c r="T2726" t="s">
        <v>8318</v>
      </c>
      <c r="U2726" t="s">
        <v>8348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8">
        <f t="shared" si="215"/>
        <v>42745.53628472222</v>
      </c>
      <c r="L2727">
        <f t="shared" si="214"/>
        <v>2017</v>
      </c>
      <c r="M2727" s="8">
        <f t="shared" si="216"/>
        <v>42795.53628472222</v>
      </c>
      <c r="N2727" t="b">
        <v>0</v>
      </c>
      <c r="O2727">
        <v>113</v>
      </c>
      <c r="P2727" t="b">
        <v>1</v>
      </c>
      <c r="Q2727" t="s">
        <v>8295</v>
      </c>
      <c r="R2727">
        <f t="shared" si="212"/>
        <v>145</v>
      </c>
      <c r="S2727">
        <f t="shared" si="213"/>
        <v>511.65486725663715</v>
      </c>
      <c r="T2727" t="s">
        <v>8318</v>
      </c>
      <c r="U2727" t="s">
        <v>8348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8">
        <f t="shared" si="215"/>
        <v>42452.371655092589</v>
      </c>
      <c r="L2728">
        <f t="shared" si="214"/>
        <v>2016</v>
      </c>
      <c r="M2728" s="8">
        <f t="shared" si="216"/>
        <v>42482.371655092589</v>
      </c>
      <c r="N2728" t="b">
        <v>0</v>
      </c>
      <c r="O2728">
        <v>404</v>
      </c>
      <c r="P2728" t="b">
        <v>1</v>
      </c>
      <c r="Q2728" t="s">
        <v>8295</v>
      </c>
      <c r="R2728">
        <f t="shared" si="212"/>
        <v>106</v>
      </c>
      <c r="S2728">
        <f t="shared" si="213"/>
        <v>261.74504950495049</v>
      </c>
      <c r="T2728" t="s">
        <v>8318</v>
      </c>
      <c r="U2728" t="s">
        <v>8348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8">
        <f t="shared" si="215"/>
        <v>42198.468321759261</v>
      </c>
      <c r="L2729">
        <f t="shared" si="214"/>
        <v>2015</v>
      </c>
      <c r="M2729" s="8">
        <f t="shared" si="216"/>
        <v>42223.468321759261</v>
      </c>
      <c r="N2729" t="b">
        <v>0</v>
      </c>
      <c r="O2729">
        <v>707</v>
      </c>
      <c r="P2729" t="b">
        <v>1</v>
      </c>
      <c r="Q2729" t="s">
        <v>8295</v>
      </c>
      <c r="R2729">
        <f t="shared" si="212"/>
        <v>493</v>
      </c>
      <c r="S2729">
        <f t="shared" si="213"/>
        <v>69.760961810466767</v>
      </c>
      <c r="T2729" t="s">
        <v>8318</v>
      </c>
      <c r="U2729" t="s">
        <v>8348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8">
        <f t="shared" si="215"/>
        <v>42333.391597222224</v>
      </c>
      <c r="L2730">
        <f t="shared" si="214"/>
        <v>2015</v>
      </c>
      <c r="M2730" s="8">
        <f t="shared" si="216"/>
        <v>42368.391597222224</v>
      </c>
      <c r="N2730" t="b">
        <v>0</v>
      </c>
      <c r="O2730">
        <v>392</v>
      </c>
      <c r="P2730" t="b">
        <v>1</v>
      </c>
      <c r="Q2730" t="s">
        <v>8295</v>
      </c>
      <c r="R2730">
        <f t="shared" si="212"/>
        <v>202</v>
      </c>
      <c r="S2730">
        <f t="shared" si="213"/>
        <v>77.229591836734699</v>
      </c>
      <c r="T2730" t="s">
        <v>8318</v>
      </c>
      <c r="U2730" t="s">
        <v>8348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8">
        <f t="shared" si="215"/>
        <v>42095.032372685186</v>
      </c>
      <c r="L2731">
        <f t="shared" si="214"/>
        <v>2015</v>
      </c>
      <c r="M2731" s="8">
        <f t="shared" si="216"/>
        <v>42125.032372685186</v>
      </c>
      <c r="N2731" t="b">
        <v>0</v>
      </c>
      <c r="O2731">
        <v>23</v>
      </c>
      <c r="P2731" t="b">
        <v>1</v>
      </c>
      <c r="Q2731" t="s">
        <v>8295</v>
      </c>
      <c r="R2731">
        <f t="shared" si="212"/>
        <v>104</v>
      </c>
      <c r="S2731">
        <f t="shared" si="213"/>
        <v>340.56521739130437</v>
      </c>
      <c r="T2731" t="s">
        <v>8318</v>
      </c>
      <c r="U2731" t="s">
        <v>8348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8">
        <f t="shared" si="215"/>
        <v>41351.333043981482</v>
      </c>
      <c r="L2732">
        <f t="shared" si="214"/>
        <v>2013</v>
      </c>
      <c r="M2732" s="8">
        <f t="shared" si="216"/>
        <v>41386.333043981482</v>
      </c>
      <c r="N2732" t="b">
        <v>0</v>
      </c>
      <c r="O2732">
        <v>682</v>
      </c>
      <c r="P2732" t="b">
        <v>1</v>
      </c>
      <c r="Q2732" t="s">
        <v>8295</v>
      </c>
      <c r="R2732">
        <f t="shared" si="212"/>
        <v>170</v>
      </c>
      <c r="S2732">
        <f t="shared" si="213"/>
        <v>67.417903225806455</v>
      </c>
      <c r="T2732" t="s">
        <v>8318</v>
      </c>
      <c r="U2732" t="s">
        <v>8348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8">
        <f t="shared" si="215"/>
        <v>41872.317384259259</v>
      </c>
      <c r="L2733">
        <f t="shared" si="214"/>
        <v>2014</v>
      </c>
      <c r="M2733" s="8">
        <f t="shared" si="216"/>
        <v>41929.958333333328</v>
      </c>
      <c r="N2733" t="b">
        <v>0</v>
      </c>
      <c r="O2733">
        <v>37</v>
      </c>
      <c r="P2733" t="b">
        <v>1</v>
      </c>
      <c r="Q2733" t="s">
        <v>8295</v>
      </c>
      <c r="R2733">
        <f t="shared" si="212"/>
        <v>104</v>
      </c>
      <c r="S2733">
        <f t="shared" si="213"/>
        <v>845.70270270270271</v>
      </c>
      <c r="T2733" t="s">
        <v>8318</v>
      </c>
      <c r="U2733" t="s">
        <v>8348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8">
        <f t="shared" si="215"/>
        <v>41389.599861111106</v>
      </c>
      <c r="L2734">
        <f t="shared" si="214"/>
        <v>2013</v>
      </c>
      <c r="M2734" s="8">
        <f t="shared" si="216"/>
        <v>41421.791666666664</v>
      </c>
      <c r="N2734" t="b">
        <v>0</v>
      </c>
      <c r="O2734">
        <v>146</v>
      </c>
      <c r="P2734" t="b">
        <v>1</v>
      </c>
      <c r="Q2734" t="s">
        <v>8295</v>
      </c>
      <c r="R2734">
        <f t="shared" si="212"/>
        <v>118</v>
      </c>
      <c r="S2734">
        <f t="shared" si="213"/>
        <v>97.191780821917803</v>
      </c>
      <c r="T2734" t="s">
        <v>8318</v>
      </c>
      <c r="U2734" t="s">
        <v>8348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8">
        <f t="shared" si="215"/>
        <v>42044.064513888887</v>
      </c>
      <c r="L2735">
        <f t="shared" si="214"/>
        <v>2015</v>
      </c>
      <c r="M2735" s="8">
        <f t="shared" si="216"/>
        <v>42104.022847222215</v>
      </c>
      <c r="N2735" t="b">
        <v>0</v>
      </c>
      <c r="O2735">
        <v>119</v>
      </c>
      <c r="P2735" t="b">
        <v>1</v>
      </c>
      <c r="Q2735" t="s">
        <v>8295</v>
      </c>
      <c r="R2735">
        <f t="shared" si="212"/>
        <v>108</v>
      </c>
      <c r="S2735">
        <f t="shared" si="213"/>
        <v>451.84033613445376</v>
      </c>
      <c r="T2735" t="s">
        <v>8318</v>
      </c>
      <c r="U2735" t="s">
        <v>8348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8">
        <f t="shared" si="215"/>
        <v>42626.460555555554</v>
      </c>
      <c r="L2736">
        <f t="shared" si="214"/>
        <v>2016</v>
      </c>
      <c r="M2736" s="8">
        <f t="shared" si="216"/>
        <v>42656.707638888889</v>
      </c>
      <c r="N2736" t="b">
        <v>0</v>
      </c>
      <c r="O2736">
        <v>163</v>
      </c>
      <c r="P2736" t="b">
        <v>1</v>
      </c>
      <c r="Q2736" t="s">
        <v>8295</v>
      </c>
      <c r="R2736">
        <f t="shared" si="212"/>
        <v>2260300</v>
      </c>
      <c r="S2736">
        <f t="shared" si="213"/>
        <v>138.66871165644173</v>
      </c>
      <c r="T2736" t="s">
        <v>8318</v>
      </c>
      <c r="U2736" t="s">
        <v>8348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8">
        <f t="shared" si="215"/>
        <v>41315.912615740737</v>
      </c>
      <c r="L2737">
        <f t="shared" si="214"/>
        <v>2013</v>
      </c>
      <c r="M2737" s="8">
        <f t="shared" si="216"/>
        <v>41346.625</v>
      </c>
      <c r="N2737" t="b">
        <v>0</v>
      </c>
      <c r="O2737">
        <v>339</v>
      </c>
      <c r="P2737" t="b">
        <v>1</v>
      </c>
      <c r="Q2737" t="s">
        <v>8295</v>
      </c>
      <c r="R2737">
        <f t="shared" si="212"/>
        <v>978</v>
      </c>
      <c r="S2737">
        <f t="shared" si="213"/>
        <v>21.640147492625371</v>
      </c>
      <c r="T2737" t="s">
        <v>8318</v>
      </c>
      <c r="U2737" t="s">
        <v>8348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8">
        <f t="shared" si="215"/>
        <v>41722.458020833328</v>
      </c>
      <c r="L2738">
        <f t="shared" si="214"/>
        <v>2014</v>
      </c>
      <c r="M2738" s="8">
        <f t="shared" si="216"/>
        <v>41752.458020833328</v>
      </c>
      <c r="N2738" t="b">
        <v>0</v>
      </c>
      <c r="O2738">
        <v>58</v>
      </c>
      <c r="P2738" t="b">
        <v>1</v>
      </c>
      <c r="Q2738" t="s">
        <v>8295</v>
      </c>
      <c r="R2738">
        <f t="shared" si="212"/>
        <v>123</v>
      </c>
      <c r="S2738">
        <f t="shared" si="213"/>
        <v>169.51724137931035</v>
      </c>
      <c r="T2738" t="s">
        <v>8318</v>
      </c>
      <c r="U2738" t="s">
        <v>8348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8">
        <f t="shared" si="215"/>
        <v>41611.709340277775</v>
      </c>
      <c r="L2739">
        <f t="shared" si="214"/>
        <v>2013</v>
      </c>
      <c r="M2739" s="8">
        <f t="shared" si="216"/>
        <v>41654.583333333328</v>
      </c>
      <c r="N2739" t="b">
        <v>0</v>
      </c>
      <c r="O2739">
        <v>456</v>
      </c>
      <c r="P2739" t="b">
        <v>1</v>
      </c>
      <c r="Q2739" t="s">
        <v>8295</v>
      </c>
      <c r="R2739">
        <f t="shared" si="212"/>
        <v>246</v>
      </c>
      <c r="S2739">
        <f t="shared" si="213"/>
        <v>161.88210526315791</v>
      </c>
      <c r="T2739" t="s">
        <v>8318</v>
      </c>
      <c r="U2739" t="s">
        <v>8348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8">
        <f t="shared" si="215"/>
        <v>42619.935231481482</v>
      </c>
      <c r="L2740">
        <f t="shared" si="214"/>
        <v>2016</v>
      </c>
      <c r="M2740" s="8">
        <f t="shared" si="216"/>
        <v>42679.935231481482</v>
      </c>
      <c r="N2740" t="b">
        <v>0</v>
      </c>
      <c r="O2740">
        <v>15</v>
      </c>
      <c r="P2740" t="b">
        <v>1</v>
      </c>
      <c r="Q2740" t="s">
        <v>8295</v>
      </c>
      <c r="R2740">
        <f t="shared" si="212"/>
        <v>148</v>
      </c>
      <c r="S2740">
        <f t="shared" si="213"/>
        <v>493.13333333333333</v>
      </c>
      <c r="T2740" t="s">
        <v>8318</v>
      </c>
      <c r="U2740" t="s">
        <v>8348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8">
        <f t="shared" si="215"/>
        <v>41719.679594907408</v>
      </c>
      <c r="L2741">
        <f t="shared" si="214"/>
        <v>2014</v>
      </c>
      <c r="M2741" s="8">
        <f t="shared" si="216"/>
        <v>41764.679594907408</v>
      </c>
      <c r="N2741" t="b">
        <v>0</v>
      </c>
      <c r="O2741">
        <v>191</v>
      </c>
      <c r="P2741" t="b">
        <v>1</v>
      </c>
      <c r="Q2741" t="s">
        <v>8295</v>
      </c>
      <c r="R2741">
        <f t="shared" si="212"/>
        <v>384</v>
      </c>
      <c r="S2741">
        <f t="shared" si="213"/>
        <v>22.120418848167539</v>
      </c>
      <c r="T2741" t="s">
        <v>8318</v>
      </c>
      <c r="U2741" t="s">
        <v>8348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8">
        <f t="shared" si="215"/>
        <v>42044.823518518511</v>
      </c>
      <c r="L2742">
        <f t="shared" si="214"/>
        <v>2015</v>
      </c>
      <c r="M2742" s="8">
        <f t="shared" si="216"/>
        <v>42074.781851851854</v>
      </c>
      <c r="N2742" t="b">
        <v>0</v>
      </c>
      <c r="O2742">
        <v>17</v>
      </c>
      <c r="P2742" t="b">
        <v>1</v>
      </c>
      <c r="Q2742" t="s">
        <v>8295</v>
      </c>
      <c r="R2742">
        <f t="shared" si="212"/>
        <v>103</v>
      </c>
      <c r="S2742">
        <f t="shared" si="213"/>
        <v>18.235294117647058</v>
      </c>
      <c r="T2742" t="s">
        <v>8318</v>
      </c>
      <c r="U2742" t="s">
        <v>8348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8">
        <f t="shared" si="215"/>
        <v>41911.449097222219</v>
      </c>
      <c r="L2743">
        <f t="shared" si="214"/>
        <v>2014</v>
      </c>
      <c r="M2743" s="8">
        <f t="shared" si="216"/>
        <v>41931.879861111105</v>
      </c>
      <c r="N2743" t="b">
        <v>0</v>
      </c>
      <c r="O2743">
        <v>4</v>
      </c>
      <c r="P2743" t="b">
        <v>0</v>
      </c>
      <c r="Q2743" t="s">
        <v>8304</v>
      </c>
      <c r="R2743">
        <f t="shared" si="212"/>
        <v>0</v>
      </c>
      <c r="S2743">
        <f t="shared" si="213"/>
        <v>8.75</v>
      </c>
      <c r="T2743" t="s">
        <v>8321</v>
      </c>
      <c r="U2743" t="s">
        <v>8357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8">
        <f t="shared" si="215"/>
        <v>41030.511423611111</v>
      </c>
      <c r="L2744">
        <f t="shared" si="214"/>
        <v>2012</v>
      </c>
      <c r="M2744" s="8">
        <f t="shared" si="216"/>
        <v>41044.511423611111</v>
      </c>
      <c r="N2744" t="b">
        <v>0</v>
      </c>
      <c r="O2744">
        <v>18</v>
      </c>
      <c r="P2744" t="b">
        <v>0</v>
      </c>
      <c r="Q2744" t="s">
        <v>8304</v>
      </c>
      <c r="R2744">
        <f t="shared" si="212"/>
        <v>29</v>
      </c>
      <c r="S2744">
        <f t="shared" si="213"/>
        <v>40.611111111111114</v>
      </c>
      <c r="T2744" t="s">
        <v>8321</v>
      </c>
      <c r="U2744" t="s">
        <v>8357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8">
        <f t="shared" si="215"/>
        <v>42632.120451388888</v>
      </c>
      <c r="L2745">
        <f t="shared" si="214"/>
        <v>2016</v>
      </c>
      <c r="M2745" s="8">
        <f t="shared" si="216"/>
        <v>42662.120451388888</v>
      </c>
      <c r="N2745" t="b">
        <v>0</v>
      </c>
      <c r="O2745">
        <v>0</v>
      </c>
      <c r="P2745" t="b">
        <v>0</v>
      </c>
      <c r="Q2745" t="s">
        <v>8304</v>
      </c>
      <c r="R2745">
        <f t="shared" si="212"/>
        <v>0</v>
      </c>
      <c r="S2745" t="e">
        <f t="shared" si="213"/>
        <v>#DIV/0!</v>
      </c>
      <c r="T2745" t="s">
        <v>8321</v>
      </c>
      <c r="U2745" t="s">
        <v>8357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8">
        <f t="shared" si="215"/>
        <v>40937.854143518518</v>
      </c>
      <c r="L2746">
        <f t="shared" si="214"/>
        <v>2012</v>
      </c>
      <c r="M2746" s="8">
        <f t="shared" si="216"/>
        <v>40967.854143518518</v>
      </c>
      <c r="N2746" t="b">
        <v>0</v>
      </c>
      <c r="O2746">
        <v>22</v>
      </c>
      <c r="P2746" t="b">
        <v>0</v>
      </c>
      <c r="Q2746" t="s">
        <v>8304</v>
      </c>
      <c r="R2746">
        <f t="shared" si="212"/>
        <v>5</v>
      </c>
      <c r="S2746">
        <f t="shared" si="213"/>
        <v>37.954545454545453</v>
      </c>
      <c r="T2746" t="s">
        <v>8321</v>
      </c>
      <c r="U2746" t="s">
        <v>8357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8">
        <f t="shared" si="215"/>
        <v>41044.779722222222</v>
      </c>
      <c r="L2747">
        <f t="shared" si="214"/>
        <v>2012</v>
      </c>
      <c r="M2747" s="8">
        <f t="shared" si="216"/>
        <v>41104.779722222222</v>
      </c>
      <c r="N2747" t="b">
        <v>0</v>
      </c>
      <c r="O2747">
        <v>49</v>
      </c>
      <c r="P2747" t="b">
        <v>0</v>
      </c>
      <c r="Q2747" t="s">
        <v>8304</v>
      </c>
      <c r="R2747">
        <f t="shared" si="212"/>
        <v>22</v>
      </c>
      <c r="S2747">
        <f t="shared" si="213"/>
        <v>35.734693877551024</v>
      </c>
      <c r="T2747" t="s">
        <v>8321</v>
      </c>
      <c r="U2747" t="s">
        <v>8357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8">
        <f t="shared" si="215"/>
        <v>41850.57304398148</v>
      </c>
      <c r="L2748">
        <f t="shared" si="214"/>
        <v>2014</v>
      </c>
      <c r="M2748" s="8">
        <f t="shared" si="216"/>
        <v>41880.57304398148</v>
      </c>
      <c r="N2748" t="b">
        <v>0</v>
      </c>
      <c r="O2748">
        <v>19</v>
      </c>
      <c r="P2748" t="b">
        <v>0</v>
      </c>
      <c r="Q2748" t="s">
        <v>8304</v>
      </c>
      <c r="R2748">
        <f t="shared" si="212"/>
        <v>27</v>
      </c>
      <c r="S2748">
        <f t="shared" si="213"/>
        <v>42.157894736842103</v>
      </c>
      <c r="T2748" t="s">
        <v>8321</v>
      </c>
      <c r="U2748" t="s">
        <v>8357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8">
        <f t="shared" si="215"/>
        <v>41044.439780092587</v>
      </c>
      <c r="L2749">
        <f t="shared" si="214"/>
        <v>2012</v>
      </c>
      <c r="M2749" s="8">
        <f t="shared" si="216"/>
        <v>41075.923611111109</v>
      </c>
      <c r="N2749" t="b">
        <v>0</v>
      </c>
      <c r="O2749">
        <v>4</v>
      </c>
      <c r="P2749" t="b">
        <v>0</v>
      </c>
      <c r="Q2749" t="s">
        <v>8304</v>
      </c>
      <c r="R2749">
        <f t="shared" si="212"/>
        <v>28</v>
      </c>
      <c r="S2749">
        <f t="shared" si="213"/>
        <v>35</v>
      </c>
      <c r="T2749" t="s">
        <v>8321</v>
      </c>
      <c r="U2749" t="s">
        <v>8357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8">
        <f t="shared" si="215"/>
        <v>42585.502337962964</v>
      </c>
      <c r="L2750">
        <f t="shared" si="214"/>
        <v>2016</v>
      </c>
      <c r="M2750" s="8">
        <f t="shared" si="216"/>
        <v>42615.502337962964</v>
      </c>
      <c r="N2750" t="b">
        <v>0</v>
      </c>
      <c r="O2750">
        <v>4</v>
      </c>
      <c r="P2750" t="b">
        <v>0</v>
      </c>
      <c r="Q2750" t="s">
        <v>8304</v>
      </c>
      <c r="R2750">
        <f t="shared" si="212"/>
        <v>1</v>
      </c>
      <c r="S2750">
        <f t="shared" si="213"/>
        <v>13.25</v>
      </c>
      <c r="T2750" t="s">
        <v>8321</v>
      </c>
      <c r="U2750" t="s">
        <v>8357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8">
        <f t="shared" si="215"/>
        <v>42068.59070601852</v>
      </c>
      <c r="L2751">
        <f t="shared" si="214"/>
        <v>2015</v>
      </c>
      <c r="M2751" s="8">
        <f t="shared" si="216"/>
        <v>42098.549039351848</v>
      </c>
      <c r="N2751" t="b">
        <v>0</v>
      </c>
      <c r="O2751">
        <v>2</v>
      </c>
      <c r="P2751" t="b">
        <v>0</v>
      </c>
      <c r="Q2751" t="s">
        <v>8304</v>
      </c>
      <c r="R2751">
        <f t="shared" si="212"/>
        <v>1</v>
      </c>
      <c r="S2751">
        <f t="shared" si="213"/>
        <v>55</v>
      </c>
      <c r="T2751" t="s">
        <v>8321</v>
      </c>
      <c r="U2751" t="s">
        <v>8357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8">
        <f t="shared" si="215"/>
        <v>41078.691493055558</v>
      </c>
      <c r="L2752">
        <f t="shared" si="214"/>
        <v>2012</v>
      </c>
      <c r="M2752" s="8">
        <f t="shared" si="216"/>
        <v>41090.625</v>
      </c>
      <c r="N2752" t="b">
        <v>0</v>
      </c>
      <c r="O2752">
        <v>0</v>
      </c>
      <c r="P2752" t="b">
        <v>0</v>
      </c>
      <c r="Q2752" t="s">
        <v>8304</v>
      </c>
      <c r="R2752">
        <f t="shared" si="212"/>
        <v>0</v>
      </c>
      <c r="S2752" t="e">
        <f t="shared" si="213"/>
        <v>#DIV/0!</v>
      </c>
      <c r="T2752" t="s">
        <v>8321</v>
      </c>
      <c r="U2752" t="s">
        <v>8357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8">
        <f t="shared" si="215"/>
        <v>41747.678726851846</v>
      </c>
      <c r="L2753">
        <f t="shared" si="214"/>
        <v>2014</v>
      </c>
      <c r="M2753" s="8">
        <f t="shared" si="216"/>
        <v>41807.678726851846</v>
      </c>
      <c r="N2753" t="b">
        <v>0</v>
      </c>
      <c r="O2753">
        <v>0</v>
      </c>
      <c r="P2753" t="b">
        <v>0</v>
      </c>
      <c r="Q2753" t="s">
        <v>8304</v>
      </c>
      <c r="R2753">
        <f t="shared" si="212"/>
        <v>0</v>
      </c>
      <c r="S2753" t="e">
        <f t="shared" si="213"/>
        <v>#DIV/0!</v>
      </c>
      <c r="T2753" t="s">
        <v>8321</v>
      </c>
      <c r="U2753" t="s">
        <v>8357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8">
        <f t="shared" si="215"/>
        <v>40855.556759259256</v>
      </c>
      <c r="L2754">
        <f t="shared" si="214"/>
        <v>2011</v>
      </c>
      <c r="M2754" s="8">
        <f t="shared" si="216"/>
        <v>40895.556759259256</v>
      </c>
      <c r="N2754" t="b">
        <v>0</v>
      </c>
      <c r="O2754">
        <v>14</v>
      </c>
      <c r="P2754" t="b">
        <v>0</v>
      </c>
      <c r="Q2754" t="s">
        <v>8304</v>
      </c>
      <c r="R2754">
        <f t="shared" ref="R2754:R2817" si="217">ROUND(E2754/D2754*100,0)</f>
        <v>11</v>
      </c>
      <c r="S2754">
        <f t="shared" ref="S2754:S2817" si="218">E2754/O2754</f>
        <v>39.285714285714285</v>
      </c>
      <c r="T2754" t="s">
        <v>8321</v>
      </c>
      <c r="U2754" t="s">
        <v>8357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8">
        <f t="shared" si="215"/>
        <v>41117.692395833328</v>
      </c>
      <c r="L2755">
        <f t="shared" ref="L2755:L2818" si="219">YEAR(K2755)</f>
        <v>2012</v>
      </c>
      <c r="M2755" s="8">
        <f t="shared" si="216"/>
        <v>41147.692395833328</v>
      </c>
      <c r="N2755" t="b">
        <v>0</v>
      </c>
      <c r="O2755">
        <v>8</v>
      </c>
      <c r="P2755" t="b">
        <v>0</v>
      </c>
      <c r="Q2755" t="s">
        <v>8304</v>
      </c>
      <c r="R2755">
        <f t="shared" si="217"/>
        <v>19</v>
      </c>
      <c r="S2755">
        <f t="shared" si="218"/>
        <v>47.5</v>
      </c>
      <c r="T2755" t="s">
        <v>8321</v>
      </c>
      <c r="U2755" t="s">
        <v>8357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8">
        <f t="shared" si="215"/>
        <v>41863.427673611106</v>
      </c>
      <c r="L2756">
        <f t="shared" si="219"/>
        <v>2014</v>
      </c>
      <c r="M2756" s="8">
        <f t="shared" si="216"/>
        <v>41893.427673611106</v>
      </c>
      <c r="N2756" t="b">
        <v>0</v>
      </c>
      <c r="O2756">
        <v>0</v>
      </c>
      <c r="P2756" t="b">
        <v>0</v>
      </c>
      <c r="Q2756" t="s">
        <v>8304</v>
      </c>
      <c r="R2756">
        <f t="shared" si="217"/>
        <v>0</v>
      </c>
      <c r="S2756" t="e">
        <f t="shared" si="218"/>
        <v>#DIV/0!</v>
      </c>
      <c r="T2756" t="s">
        <v>8321</v>
      </c>
      <c r="U2756" t="s">
        <v>8357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8">
        <f t="shared" si="215"/>
        <v>42072.582488425927</v>
      </c>
      <c r="L2757">
        <f t="shared" si="219"/>
        <v>2015</v>
      </c>
      <c r="M2757" s="8">
        <f t="shared" si="216"/>
        <v>42102.582488425927</v>
      </c>
      <c r="N2757" t="b">
        <v>0</v>
      </c>
      <c r="O2757">
        <v>15</v>
      </c>
      <c r="P2757" t="b">
        <v>0</v>
      </c>
      <c r="Q2757" t="s">
        <v>8304</v>
      </c>
      <c r="R2757">
        <f t="shared" si="217"/>
        <v>52</v>
      </c>
      <c r="S2757">
        <f t="shared" si="218"/>
        <v>17.333333333333332</v>
      </c>
      <c r="T2757" t="s">
        <v>8321</v>
      </c>
      <c r="U2757" t="s">
        <v>8357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8">
        <f t="shared" si="215"/>
        <v>41620.692141203697</v>
      </c>
      <c r="L2758">
        <f t="shared" si="219"/>
        <v>2013</v>
      </c>
      <c r="M2758" s="8">
        <f t="shared" si="216"/>
        <v>41650.692141203697</v>
      </c>
      <c r="N2758" t="b">
        <v>0</v>
      </c>
      <c r="O2758">
        <v>33</v>
      </c>
      <c r="P2758" t="b">
        <v>0</v>
      </c>
      <c r="Q2758" t="s">
        <v>8304</v>
      </c>
      <c r="R2758">
        <f t="shared" si="217"/>
        <v>10</v>
      </c>
      <c r="S2758">
        <f t="shared" si="218"/>
        <v>31.757575757575758</v>
      </c>
      <c r="T2758" t="s">
        <v>8321</v>
      </c>
      <c r="U2758" t="s">
        <v>8357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8">
        <f t="shared" si="215"/>
        <v>42573.448287037034</v>
      </c>
      <c r="L2759">
        <f t="shared" si="219"/>
        <v>2016</v>
      </c>
      <c r="M2759" s="8">
        <f t="shared" si="216"/>
        <v>42588.448287037034</v>
      </c>
      <c r="N2759" t="b">
        <v>0</v>
      </c>
      <c r="O2759">
        <v>2</v>
      </c>
      <c r="P2759" t="b">
        <v>0</v>
      </c>
      <c r="Q2759" t="s">
        <v>8304</v>
      </c>
      <c r="R2759">
        <f t="shared" si="217"/>
        <v>1</v>
      </c>
      <c r="S2759">
        <f t="shared" si="218"/>
        <v>5</v>
      </c>
      <c r="T2759" t="s">
        <v>8321</v>
      </c>
      <c r="U2759" t="s">
        <v>8357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8">
        <f t="shared" si="215"/>
        <v>42639.23359953703</v>
      </c>
      <c r="L2760">
        <f t="shared" si="219"/>
        <v>2016</v>
      </c>
      <c r="M2760" s="8">
        <f t="shared" si="216"/>
        <v>42653.23359953703</v>
      </c>
      <c r="N2760" t="b">
        <v>0</v>
      </c>
      <c r="O2760">
        <v>6</v>
      </c>
      <c r="P2760" t="b">
        <v>0</v>
      </c>
      <c r="Q2760" t="s">
        <v>8304</v>
      </c>
      <c r="R2760">
        <f t="shared" si="217"/>
        <v>12</v>
      </c>
      <c r="S2760">
        <f t="shared" si="218"/>
        <v>39</v>
      </c>
      <c r="T2760" t="s">
        <v>8321</v>
      </c>
      <c r="U2760" t="s">
        <v>8357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8">
        <f t="shared" si="215"/>
        <v>42524.158171296294</v>
      </c>
      <c r="L2761">
        <f t="shared" si="219"/>
        <v>2016</v>
      </c>
      <c r="M2761" s="8">
        <f t="shared" si="216"/>
        <v>42567.158171296294</v>
      </c>
      <c r="N2761" t="b">
        <v>0</v>
      </c>
      <c r="O2761">
        <v>2</v>
      </c>
      <c r="P2761" t="b">
        <v>0</v>
      </c>
      <c r="Q2761" t="s">
        <v>8304</v>
      </c>
      <c r="R2761">
        <f t="shared" si="217"/>
        <v>11</v>
      </c>
      <c r="S2761">
        <f t="shared" si="218"/>
        <v>52.5</v>
      </c>
      <c r="T2761" t="s">
        <v>8321</v>
      </c>
      <c r="U2761" t="s">
        <v>8357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8">
        <f t="shared" si="215"/>
        <v>41415.252986111111</v>
      </c>
      <c r="L2762">
        <f t="shared" si="219"/>
        <v>2013</v>
      </c>
      <c r="M2762" s="8">
        <f t="shared" si="216"/>
        <v>41445.252986111111</v>
      </c>
      <c r="N2762" t="b">
        <v>0</v>
      </c>
      <c r="O2762">
        <v>0</v>
      </c>
      <c r="P2762" t="b">
        <v>0</v>
      </c>
      <c r="Q2762" t="s">
        <v>8304</v>
      </c>
      <c r="R2762">
        <f t="shared" si="217"/>
        <v>0</v>
      </c>
      <c r="S2762" t="e">
        <f t="shared" si="218"/>
        <v>#DIV/0!</v>
      </c>
      <c r="T2762" t="s">
        <v>8321</v>
      </c>
      <c r="U2762" t="s">
        <v>8357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8">
        <f t="shared" si="215"/>
        <v>41246.85524305555</v>
      </c>
      <c r="L2763">
        <f t="shared" si="219"/>
        <v>2012</v>
      </c>
      <c r="M2763" s="8">
        <f t="shared" si="216"/>
        <v>41276.85524305555</v>
      </c>
      <c r="N2763" t="b">
        <v>0</v>
      </c>
      <c r="O2763">
        <v>4</v>
      </c>
      <c r="P2763" t="b">
        <v>0</v>
      </c>
      <c r="Q2763" t="s">
        <v>8304</v>
      </c>
      <c r="R2763">
        <f t="shared" si="217"/>
        <v>1</v>
      </c>
      <c r="S2763">
        <f t="shared" si="218"/>
        <v>9</v>
      </c>
      <c r="T2763" t="s">
        <v>8321</v>
      </c>
      <c r="U2763" t="s">
        <v>8357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8">
        <f t="shared" ref="K2764:K2827" si="220">(J2764/86400)+25569+(-5/24)</f>
        <v>40926.828645833331</v>
      </c>
      <c r="L2764">
        <f t="shared" si="219"/>
        <v>2012</v>
      </c>
      <c r="M2764" s="8">
        <f t="shared" si="216"/>
        <v>40986.786979166667</v>
      </c>
      <c r="N2764" t="b">
        <v>0</v>
      </c>
      <c r="O2764">
        <v>1</v>
      </c>
      <c r="P2764" t="b">
        <v>0</v>
      </c>
      <c r="Q2764" t="s">
        <v>8304</v>
      </c>
      <c r="R2764">
        <f t="shared" si="217"/>
        <v>1</v>
      </c>
      <c r="S2764">
        <f t="shared" si="218"/>
        <v>25</v>
      </c>
      <c r="T2764" t="s">
        <v>8321</v>
      </c>
      <c r="U2764" t="s">
        <v>8357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8">
        <f t="shared" si="220"/>
        <v>41373.371342592589</v>
      </c>
      <c r="L2765">
        <f t="shared" si="219"/>
        <v>2013</v>
      </c>
      <c r="M2765" s="8">
        <f t="shared" ref="M2765:M2828" si="221">(I2765/86400)+25569+(-5/24)</f>
        <v>41418.371342592589</v>
      </c>
      <c r="N2765" t="b">
        <v>0</v>
      </c>
      <c r="O2765">
        <v>3</v>
      </c>
      <c r="P2765" t="b">
        <v>0</v>
      </c>
      <c r="Q2765" t="s">
        <v>8304</v>
      </c>
      <c r="R2765">
        <f t="shared" si="217"/>
        <v>0</v>
      </c>
      <c r="S2765">
        <f t="shared" si="218"/>
        <v>30</v>
      </c>
      <c r="T2765" t="s">
        <v>8321</v>
      </c>
      <c r="U2765" t="s">
        <v>8357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8">
        <f t="shared" si="220"/>
        <v>41030.083692129629</v>
      </c>
      <c r="L2766">
        <f t="shared" si="219"/>
        <v>2012</v>
      </c>
      <c r="M2766" s="8">
        <f t="shared" si="221"/>
        <v>41059.583333333328</v>
      </c>
      <c r="N2766" t="b">
        <v>0</v>
      </c>
      <c r="O2766">
        <v>4</v>
      </c>
      <c r="P2766" t="b">
        <v>0</v>
      </c>
      <c r="Q2766" t="s">
        <v>8304</v>
      </c>
      <c r="R2766">
        <f t="shared" si="217"/>
        <v>1</v>
      </c>
      <c r="S2766">
        <f t="shared" si="218"/>
        <v>11.25</v>
      </c>
      <c r="T2766" t="s">
        <v>8321</v>
      </c>
      <c r="U2766" t="s">
        <v>8357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8">
        <f t="shared" si="220"/>
        <v>41194.370694444442</v>
      </c>
      <c r="L2767">
        <f t="shared" si="219"/>
        <v>2012</v>
      </c>
      <c r="M2767" s="8">
        <f t="shared" si="221"/>
        <v>41210.370694444442</v>
      </c>
      <c r="N2767" t="b">
        <v>0</v>
      </c>
      <c r="O2767">
        <v>0</v>
      </c>
      <c r="P2767" t="b">
        <v>0</v>
      </c>
      <c r="Q2767" t="s">
        <v>8304</v>
      </c>
      <c r="R2767">
        <f t="shared" si="217"/>
        <v>0</v>
      </c>
      <c r="S2767" t="e">
        <f t="shared" si="218"/>
        <v>#DIV/0!</v>
      </c>
      <c r="T2767" t="s">
        <v>8321</v>
      </c>
      <c r="U2767" t="s">
        <v>8357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8">
        <f t="shared" si="220"/>
        <v>40736.459699074076</v>
      </c>
      <c r="L2768">
        <f t="shared" si="219"/>
        <v>2011</v>
      </c>
      <c r="M2768" s="8">
        <f t="shared" si="221"/>
        <v>40766.459699074076</v>
      </c>
      <c r="N2768" t="b">
        <v>0</v>
      </c>
      <c r="O2768">
        <v>4</v>
      </c>
      <c r="P2768" t="b">
        <v>0</v>
      </c>
      <c r="Q2768" t="s">
        <v>8304</v>
      </c>
      <c r="R2768">
        <f t="shared" si="217"/>
        <v>2</v>
      </c>
      <c r="S2768">
        <f t="shared" si="218"/>
        <v>25</v>
      </c>
      <c r="T2768" t="s">
        <v>8321</v>
      </c>
      <c r="U2768" t="s">
        <v>8357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8">
        <f t="shared" si="220"/>
        <v>42172.750578703701</v>
      </c>
      <c r="L2769">
        <f t="shared" si="219"/>
        <v>2015</v>
      </c>
      <c r="M2769" s="8">
        <f t="shared" si="221"/>
        <v>42232.750578703701</v>
      </c>
      <c r="N2769" t="b">
        <v>0</v>
      </c>
      <c r="O2769">
        <v>3</v>
      </c>
      <c r="P2769" t="b">
        <v>0</v>
      </c>
      <c r="Q2769" t="s">
        <v>8304</v>
      </c>
      <c r="R2769">
        <f t="shared" si="217"/>
        <v>1</v>
      </c>
      <c r="S2769">
        <f t="shared" si="218"/>
        <v>11.333333333333334</v>
      </c>
      <c r="T2769" t="s">
        <v>8321</v>
      </c>
      <c r="U2769" t="s">
        <v>8357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8">
        <f t="shared" si="220"/>
        <v>40967.4065162037</v>
      </c>
      <c r="L2770">
        <f t="shared" si="219"/>
        <v>2012</v>
      </c>
      <c r="M2770" s="8">
        <f t="shared" si="221"/>
        <v>40997.364849537036</v>
      </c>
      <c r="N2770" t="b">
        <v>0</v>
      </c>
      <c r="O2770">
        <v>34</v>
      </c>
      <c r="P2770" t="b">
        <v>0</v>
      </c>
      <c r="Q2770" t="s">
        <v>8304</v>
      </c>
      <c r="R2770">
        <f t="shared" si="217"/>
        <v>14</v>
      </c>
      <c r="S2770">
        <f t="shared" si="218"/>
        <v>29.470588235294116</v>
      </c>
      <c r="T2770" t="s">
        <v>8321</v>
      </c>
      <c r="U2770" t="s">
        <v>8357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8">
        <f t="shared" si="220"/>
        <v>41745.617939814816</v>
      </c>
      <c r="L2771">
        <f t="shared" si="219"/>
        <v>2014</v>
      </c>
      <c r="M2771" s="8">
        <f t="shared" si="221"/>
        <v>41795.617939814816</v>
      </c>
      <c r="N2771" t="b">
        <v>0</v>
      </c>
      <c r="O2771">
        <v>2</v>
      </c>
      <c r="P2771" t="b">
        <v>0</v>
      </c>
      <c r="Q2771" t="s">
        <v>8304</v>
      </c>
      <c r="R2771">
        <f t="shared" si="217"/>
        <v>0</v>
      </c>
      <c r="S2771">
        <f t="shared" si="218"/>
        <v>1</v>
      </c>
      <c r="T2771" t="s">
        <v>8321</v>
      </c>
      <c r="U2771" t="s">
        <v>8357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8">
        <f t="shared" si="220"/>
        <v>41686.496874999997</v>
      </c>
      <c r="L2772">
        <f t="shared" si="219"/>
        <v>2014</v>
      </c>
      <c r="M2772" s="8">
        <f t="shared" si="221"/>
        <v>41716.455208333333</v>
      </c>
      <c r="N2772" t="b">
        <v>0</v>
      </c>
      <c r="O2772">
        <v>33</v>
      </c>
      <c r="P2772" t="b">
        <v>0</v>
      </c>
      <c r="Q2772" t="s">
        <v>8304</v>
      </c>
      <c r="R2772">
        <f t="shared" si="217"/>
        <v>10</v>
      </c>
      <c r="S2772">
        <f t="shared" si="218"/>
        <v>63.098484848484851</v>
      </c>
      <c r="T2772" t="s">
        <v>8321</v>
      </c>
      <c r="U2772" t="s">
        <v>8357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8">
        <f t="shared" si="220"/>
        <v>41257.323379629626</v>
      </c>
      <c r="L2773">
        <f t="shared" si="219"/>
        <v>2012</v>
      </c>
      <c r="M2773" s="8">
        <f t="shared" si="221"/>
        <v>41306.5</v>
      </c>
      <c r="N2773" t="b">
        <v>0</v>
      </c>
      <c r="O2773">
        <v>0</v>
      </c>
      <c r="P2773" t="b">
        <v>0</v>
      </c>
      <c r="Q2773" t="s">
        <v>8304</v>
      </c>
      <c r="R2773">
        <f t="shared" si="217"/>
        <v>0</v>
      </c>
      <c r="S2773" t="e">
        <f t="shared" si="218"/>
        <v>#DIV/0!</v>
      </c>
      <c r="T2773" t="s">
        <v>8321</v>
      </c>
      <c r="U2773" t="s">
        <v>8357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8">
        <f t="shared" si="220"/>
        <v>41537.660810185182</v>
      </c>
      <c r="L2774">
        <f t="shared" si="219"/>
        <v>2013</v>
      </c>
      <c r="M2774" s="8">
        <f t="shared" si="221"/>
        <v>41552.660810185182</v>
      </c>
      <c r="N2774" t="b">
        <v>0</v>
      </c>
      <c r="O2774">
        <v>0</v>
      </c>
      <c r="P2774" t="b">
        <v>0</v>
      </c>
      <c r="Q2774" t="s">
        <v>8304</v>
      </c>
      <c r="R2774">
        <f t="shared" si="217"/>
        <v>0</v>
      </c>
      <c r="S2774" t="e">
        <f t="shared" si="218"/>
        <v>#DIV/0!</v>
      </c>
      <c r="T2774" t="s">
        <v>8321</v>
      </c>
      <c r="U2774" t="s">
        <v>8357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8">
        <f t="shared" si="220"/>
        <v>42474.656493055554</v>
      </c>
      <c r="L2775">
        <f t="shared" si="219"/>
        <v>2016</v>
      </c>
      <c r="M2775" s="8">
        <f t="shared" si="221"/>
        <v>42484.656493055554</v>
      </c>
      <c r="N2775" t="b">
        <v>0</v>
      </c>
      <c r="O2775">
        <v>1</v>
      </c>
      <c r="P2775" t="b">
        <v>0</v>
      </c>
      <c r="Q2775" t="s">
        <v>8304</v>
      </c>
      <c r="R2775">
        <f t="shared" si="217"/>
        <v>0</v>
      </c>
      <c r="S2775">
        <f t="shared" si="218"/>
        <v>1</v>
      </c>
      <c r="T2775" t="s">
        <v>8321</v>
      </c>
      <c r="U2775" t="s">
        <v>8357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8">
        <f t="shared" si="220"/>
        <v>41310.918148148143</v>
      </c>
      <c r="L2776">
        <f t="shared" si="219"/>
        <v>2013</v>
      </c>
      <c r="M2776" s="8">
        <f t="shared" si="221"/>
        <v>41340.918148148143</v>
      </c>
      <c r="N2776" t="b">
        <v>0</v>
      </c>
      <c r="O2776">
        <v>13</v>
      </c>
      <c r="P2776" t="b">
        <v>0</v>
      </c>
      <c r="Q2776" t="s">
        <v>8304</v>
      </c>
      <c r="R2776">
        <f t="shared" si="217"/>
        <v>14</v>
      </c>
      <c r="S2776">
        <f t="shared" si="218"/>
        <v>43.846153846153847</v>
      </c>
      <c r="T2776" t="s">
        <v>8321</v>
      </c>
      <c r="U2776" t="s">
        <v>8357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8">
        <f t="shared" si="220"/>
        <v>40862.805023148147</v>
      </c>
      <c r="L2777">
        <f t="shared" si="219"/>
        <v>2011</v>
      </c>
      <c r="M2777" s="8">
        <f t="shared" si="221"/>
        <v>40892.805023148147</v>
      </c>
      <c r="N2777" t="b">
        <v>0</v>
      </c>
      <c r="O2777">
        <v>2</v>
      </c>
      <c r="P2777" t="b">
        <v>0</v>
      </c>
      <c r="Q2777" t="s">
        <v>8304</v>
      </c>
      <c r="R2777">
        <f t="shared" si="217"/>
        <v>3</v>
      </c>
      <c r="S2777">
        <f t="shared" si="218"/>
        <v>75</v>
      </c>
      <c r="T2777" t="s">
        <v>8321</v>
      </c>
      <c r="U2777" t="s">
        <v>8357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8">
        <f t="shared" si="220"/>
        <v>42136.088842592588</v>
      </c>
      <c r="L2778">
        <f t="shared" si="219"/>
        <v>2015</v>
      </c>
      <c r="M2778" s="8">
        <f t="shared" si="221"/>
        <v>42167.088842592588</v>
      </c>
      <c r="N2778" t="b">
        <v>0</v>
      </c>
      <c r="O2778">
        <v>36</v>
      </c>
      <c r="P2778" t="b">
        <v>0</v>
      </c>
      <c r="Q2778" t="s">
        <v>8304</v>
      </c>
      <c r="R2778">
        <f t="shared" si="217"/>
        <v>8</v>
      </c>
      <c r="S2778">
        <f t="shared" si="218"/>
        <v>45.972222222222221</v>
      </c>
      <c r="T2778" t="s">
        <v>8321</v>
      </c>
      <c r="U2778" t="s">
        <v>8357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8">
        <f t="shared" si="220"/>
        <v>42172.460694444446</v>
      </c>
      <c r="L2779">
        <f t="shared" si="219"/>
        <v>2015</v>
      </c>
      <c r="M2779" s="8">
        <f t="shared" si="221"/>
        <v>42202.460694444446</v>
      </c>
      <c r="N2779" t="b">
        <v>0</v>
      </c>
      <c r="O2779">
        <v>1</v>
      </c>
      <c r="P2779" t="b">
        <v>0</v>
      </c>
      <c r="Q2779" t="s">
        <v>8304</v>
      </c>
      <c r="R2779">
        <f t="shared" si="217"/>
        <v>0</v>
      </c>
      <c r="S2779">
        <f t="shared" si="218"/>
        <v>10</v>
      </c>
      <c r="T2779" t="s">
        <v>8321</v>
      </c>
      <c r="U2779" t="s">
        <v>8357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8">
        <f t="shared" si="220"/>
        <v>41846.769745370366</v>
      </c>
      <c r="L2780">
        <f t="shared" si="219"/>
        <v>2014</v>
      </c>
      <c r="M2780" s="8">
        <f t="shared" si="221"/>
        <v>41876.769745370366</v>
      </c>
      <c r="N2780" t="b">
        <v>0</v>
      </c>
      <c r="O2780">
        <v>15</v>
      </c>
      <c r="P2780" t="b">
        <v>0</v>
      </c>
      <c r="Q2780" t="s">
        <v>8304</v>
      </c>
      <c r="R2780">
        <f t="shared" si="217"/>
        <v>26</v>
      </c>
      <c r="S2780">
        <f t="shared" si="218"/>
        <v>93.666666666666671</v>
      </c>
      <c r="T2780" t="s">
        <v>8321</v>
      </c>
      <c r="U2780" t="s">
        <v>8357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8">
        <f t="shared" si="220"/>
        <v>42300.377557870372</v>
      </c>
      <c r="L2781">
        <f t="shared" si="219"/>
        <v>2015</v>
      </c>
      <c r="M2781" s="8">
        <f t="shared" si="221"/>
        <v>42330.419224537036</v>
      </c>
      <c r="N2781" t="b">
        <v>0</v>
      </c>
      <c r="O2781">
        <v>1</v>
      </c>
      <c r="P2781" t="b">
        <v>0</v>
      </c>
      <c r="Q2781" t="s">
        <v>8304</v>
      </c>
      <c r="R2781">
        <f t="shared" si="217"/>
        <v>2</v>
      </c>
      <c r="S2781">
        <f t="shared" si="218"/>
        <v>53</v>
      </c>
      <c r="T2781" t="s">
        <v>8321</v>
      </c>
      <c r="U2781" t="s">
        <v>8357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8">
        <f t="shared" si="220"/>
        <v>42774.239444444444</v>
      </c>
      <c r="L2782">
        <f t="shared" si="219"/>
        <v>2017</v>
      </c>
      <c r="M2782" s="8">
        <f t="shared" si="221"/>
        <v>42804.239444444444</v>
      </c>
      <c r="N2782" t="b">
        <v>0</v>
      </c>
      <c r="O2782">
        <v>0</v>
      </c>
      <c r="P2782" t="b">
        <v>0</v>
      </c>
      <c r="Q2782" t="s">
        <v>8304</v>
      </c>
      <c r="R2782">
        <f t="shared" si="217"/>
        <v>0</v>
      </c>
      <c r="S2782" t="e">
        <f t="shared" si="218"/>
        <v>#DIV/0!</v>
      </c>
      <c r="T2782" t="s">
        <v>8321</v>
      </c>
      <c r="U2782" t="s">
        <v>8357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8">
        <f t="shared" si="220"/>
        <v>42018.733263888884</v>
      </c>
      <c r="L2783">
        <f t="shared" si="219"/>
        <v>2015</v>
      </c>
      <c r="M2783" s="8">
        <f t="shared" si="221"/>
        <v>42047.083333333336</v>
      </c>
      <c r="N2783" t="b">
        <v>0</v>
      </c>
      <c r="O2783">
        <v>28</v>
      </c>
      <c r="P2783" t="b">
        <v>1</v>
      </c>
      <c r="Q2783" t="s">
        <v>8271</v>
      </c>
      <c r="R2783">
        <f t="shared" si="217"/>
        <v>105</v>
      </c>
      <c r="S2783">
        <f t="shared" si="218"/>
        <v>47</v>
      </c>
      <c r="T2783" t="s">
        <v>8316</v>
      </c>
      <c r="U2783" t="s">
        <v>8317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8">
        <f t="shared" si="220"/>
        <v>42026.716643518514</v>
      </c>
      <c r="L2784">
        <f t="shared" si="219"/>
        <v>2015</v>
      </c>
      <c r="M2784" s="8">
        <f t="shared" si="221"/>
        <v>42051.999305555553</v>
      </c>
      <c r="N2784" t="b">
        <v>0</v>
      </c>
      <c r="O2784">
        <v>18</v>
      </c>
      <c r="P2784" t="b">
        <v>1</v>
      </c>
      <c r="Q2784" t="s">
        <v>8271</v>
      </c>
      <c r="R2784">
        <f t="shared" si="217"/>
        <v>120</v>
      </c>
      <c r="S2784">
        <f t="shared" si="218"/>
        <v>66.666666666666671</v>
      </c>
      <c r="T2784" t="s">
        <v>8316</v>
      </c>
      <c r="U2784" t="s">
        <v>8317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8">
        <f t="shared" si="220"/>
        <v>42103.326921296299</v>
      </c>
      <c r="L2785">
        <f t="shared" si="219"/>
        <v>2015</v>
      </c>
      <c r="M2785" s="8">
        <f t="shared" si="221"/>
        <v>42117.326921296299</v>
      </c>
      <c r="N2785" t="b">
        <v>0</v>
      </c>
      <c r="O2785">
        <v>61</v>
      </c>
      <c r="P2785" t="b">
        <v>1</v>
      </c>
      <c r="Q2785" t="s">
        <v>8271</v>
      </c>
      <c r="R2785">
        <f t="shared" si="217"/>
        <v>115</v>
      </c>
      <c r="S2785">
        <f t="shared" si="218"/>
        <v>18.770491803278688</v>
      </c>
      <c r="T2785" t="s">
        <v>8316</v>
      </c>
      <c r="U2785" t="s">
        <v>8317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8">
        <f t="shared" si="220"/>
        <v>41920.579201388886</v>
      </c>
      <c r="L2786">
        <f t="shared" si="219"/>
        <v>2014</v>
      </c>
      <c r="M2786" s="8">
        <f t="shared" si="221"/>
        <v>41941.579201388886</v>
      </c>
      <c r="N2786" t="b">
        <v>0</v>
      </c>
      <c r="O2786">
        <v>108</v>
      </c>
      <c r="P2786" t="b">
        <v>1</v>
      </c>
      <c r="Q2786" t="s">
        <v>8271</v>
      </c>
      <c r="R2786">
        <f t="shared" si="217"/>
        <v>119</v>
      </c>
      <c r="S2786">
        <f t="shared" si="218"/>
        <v>66.111111111111114</v>
      </c>
      <c r="T2786" t="s">
        <v>8316</v>
      </c>
      <c r="U2786" t="s">
        <v>8317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8">
        <f t="shared" si="220"/>
        <v>42557.981099537035</v>
      </c>
      <c r="L2787">
        <f t="shared" si="219"/>
        <v>2016</v>
      </c>
      <c r="M2787" s="8">
        <f t="shared" si="221"/>
        <v>42587.666666666664</v>
      </c>
      <c r="N2787" t="b">
        <v>0</v>
      </c>
      <c r="O2787">
        <v>142</v>
      </c>
      <c r="P2787" t="b">
        <v>1</v>
      </c>
      <c r="Q2787" t="s">
        <v>8271</v>
      </c>
      <c r="R2787">
        <f t="shared" si="217"/>
        <v>105</v>
      </c>
      <c r="S2787">
        <f t="shared" si="218"/>
        <v>36.859154929577464</v>
      </c>
      <c r="T2787" t="s">
        <v>8316</v>
      </c>
      <c r="U2787" t="s">
        <v>8317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8">
        <f t="shared" si="220"/>
        <v>41815.360879629625</v>
      </c>
      <c r="L2788">
        <f t="shared" si="219"/>
        <v>2014</v>
      </c>
      <c r="M2788" s="8">
        <f t="shared" si="221"/>
        <v>41829.360879629625</v>
      </c>
      <c r="N2788" t="b">
        <v>0</v>
      </c>
      <c r="O2788">
        <v>74</v>
      </c>
      <c r="P2788" t="b">
        <v>1</v>
      </c>
      <c r="Q2788" t="s">
        <v>8271</v>
      </c>
      <c r="R2788">
        <f t="shared" si="217"/>
        <v>118</v>
      </c>
      <c r="S2788">
        <f t="shared" si="218"/>
        <v>39.810810810810814</v>
      </c>
      <c r="T2788" t="s">
        <v>8316</v>
      </c>
      <c r="U2788" t="s">
        <v>8317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8">
        <f t="shared" si="220"/>
        <v>41807.990185185183</v>
      </c>
      <c r="L2789">
        <f t="shared" si="219"/>
        <v>2014</v>
      </c>
      <c r="M2789" s="8">
        <f t="shared" si="221"/>
        <v>41837.990185185183</v>
      </c>
      <c r="N2789" t="b">
        <v>0</v>
      </c>
      <c r="O2789">
        <v>38</v>
      </c>
      <c r="P2789" t="b">
        <v>1</v>
      </c>
      <c r="Q2789" t="s">
        <v>8271</v>
      </c>
      <c r="R2789">
        <f t="shared" si="217"/>
        <v>120</v>
      </c>
      <c r="S2789">
        <f t="shared" si="218"/>
        <v>31.5</v>
      </c>
      <c r="T2789" t="s">
        <v>8316</v>
      </c>
      <c r="U2789" t="s">
        <v>8317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8">
        <f t="shared" si="220"/>
        <v>42550.49355324074</v>
      </c>
      <c r="L2790">
        <f t="shared" si="219"/>
        <v>2016</v>
      </c>
      <c r="M2790" s="8">
        <f t="shared" si="221"/>
        <v>42580.49355324074</v>
      </c>
      <c r="N2790" t="b">
        <v>0</v>
      </c>
      <c r="O2790">
        <v>20</v>
      </c>
      <c r="P2790" t="b">
        <v>1</v>
      </c>
      <c r="Q2790" t="s">
        <v>8271</v>
      </c>
      <c r="R2790">
        <f t="shared" si="217"/>
        <v>103</v>
      </c>
      <c r="S2790">
        <f t="shared" si="218"/>
        <v>102.5</v>
      </c>
      <c r="T2790" t="s">
        <v>8316</v>
      </c>
      <c r="U2790" t="s">
        <v>8317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8">
        <f t="shared" si="220"/>
        <v>42055.804791666662</v>
      </c>
      <c r="L2791">
        <f t="shared" si="219"/>
        <v>2015</v>
      </c>
      <c r="M2791" s="8">
        <f t="shared" si="221"/>
        <v>42074.958333333336</v>
      </c>
      <c r="N2791" t="b">
        <v>0</v>
      </c>
      <c r="O2791">
        <v>24</v>
      </c>
      <c r="P2791" t="b">
        <v>1</v>
      </c>
      <c r="Q2791" t="s">
        <v>8271</v>
      </c>
      <c r="R2791">
        <f t="shared" si="217"/>
        <v>101</v>
      </c>
      <c r="S2791">
        <f t="shared" si="218"/>
        <v>126.45833333333333</v>
      </c>
      <c r="T2791" t="s">
        <v>8316</v>
      </c>
      <c r="U2791" t="s">
        <v>8317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8">
        <f t="shared" si="220"/>
        <v>42016.730358796289</v>
      </c>
      <c r="L2792">
        <f t="shared" si="219"/>
        <v>2015</v>
      </c>
      <c r="M2792" s="8">
        <f t="shared" si="221"/>
        <v>42046.730358796289</v>
      </c>
      <c r="N2792" t="b">
        <v>0</v>
      </c>
      <c r="O2792">
        <v>66</v>
      </c>
      <c r="P2792" t="b">
        <v>1</v>
      </c>
      <c r="Q2792" t="s">
        <v>8271</v>
      </c>
      <c r="R2792">
        <f t="shared" si="217"/>
        <v>105</v>
      </c>
      <c r="S2792">
        <f t="shared" si="218"/>
        <v>47.878787878787875</v>
      </c>
      <c r="T2792" t="s">
        <v>8316</v>
      </c>
      <c r="U2792" t="s">
        <v>8317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8">
        <f t="shared" si="220"/>
        <v>42591.691655092589</v>
      </c>
      <c r="L2793">
        <f t="shared" si="219"/>
        <v>2016</v>
      </c>
      <c r="M2793" s="8">
        <f t="shared" si="221"/>
        <v>42621.958333333336</v>
      </c>
      <c r="N2793" t="b">
        <v>0</v>
      </c>
      <c r="O2793">
        <v>28</v>
      </c>
      <c r="P2793" t="b">
        <v>1</v>
      </c>
      <c r="Q2793" t="s">
        <v>8271</v>
      </c>
      <c r="R2793">
        <f t="shared" si="217"/>
        <v>103</v>
      </c>
      <c r="S2793">
        <f t="shared" si="218"/>
        <v>73.214285714285708</v>
      </c>
      <c r="T2793" t="s">
        <v>8316</v>
      </c>
      <c r="U2793" t="s">
        <v>8317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8">
        <f t="shared" si="220"/>
        <v>42183.022673611107</v>
      </c>
      <c r="L2794">
        <f t="shared" si="219"/>
        <v>2015</v>
      </c>
      <c r="M2794" s="8">
        <f t="shared" si="221"/>
        <v>42228.022673611107</v>
      </c>
      <c r="N2794" t="b">
        <v>0</v>
      </c>
      <c r="O2794">
        <v>24</v>
      </c>
      <c r="P2794" t="b">
        <v>1</v>
      </c>
      <c r="Q2794" t="s">
        <v>8271</v>
      </c>
      <c r="R2794">
        <f t="shared" si="217"/>
        <v>108</v>
      </c>
      <c r="S2794">
        <f t="shared" si="218"/>
        <v>89.666666666666671</v>
      </c>
      <c r="T2794" t="s">
        <v>8316</v>
      </c>
      <c r="U2794" t="s">
        <v>8317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8">
        <f t="shared" si="220"/>
        <v>42176.210706018515</v>
      </c>
      <c r="L2795">
        <f t="shared" si="219"/>
        <v>2015</v>
      </c>
      <c r="M2795" s="8">
        <f t="shared" si="221"/>
        <v>42206.210706018515</v>
      </c>
      <c r="N2795" t="b">
        <v>0</v>
      </c>
      <c r="O2795">
        <v>73</v>
      </c>
      <c r="P2795" t="b">
        <v>1</v>
      </c>
      <c r="Q2795" t="s">
        <v>8271</v>
      </c>
      <c r="R2795">
        <f t="shared" si="217"/>
        <v>111</v>
      </c>
      <c r="S2795">
        <f t="shared" si="218"/>
        <v>151.4623287671233</v>
      </c>
      <c r="T2795" t="s">
        <v>8316</v>
      </c>
      <c r="U2795" t="s">
        <v>8317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8">
        <f t="shared" si="220"/>
        <v>42416.48332175926</v>
      </c>
      <c r="L2796">
        <f t="shared" si="219"/>
        <v>2016</v>
      </c>
      <c r="M2796" s="8">
        <f t="shared" si="221"/>
        <v>42432.583333333336</v>
      </c>
      <c r="N2796" t="b">
        <v>0</v>
      </c>
      <c r="O2796">
        <v>3</v>
      </c>
      <c r="P2796" t="b">
        <v>1</v>
      </c>
      <c r="Q2796" t="s">
        <v>8271</v>
      </c>
      <c r="R2796">
        <f t="shared" si="217"/>
        <v>150</v>
      </c>
      <c r="S2796">
        <f t="shared" si="218"/>
        <v>25</v>
      </c>
      <c r="T2796" t="s">
        <v>8316</v>
      </c>
      <c r="U2796" t="s">
        <v>8317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8">
        <f t="shared" si="220"/>
        <v>41780.317604166667</v>
      </c>
      <c r="L2797">
        <f t="shared" si="219"/>
        <v>2014</v>
      </c>
      <c r="M2797" s="8">
        <f t="shared" si="221"/>
        <v>41796.75</v>
      </c>
      <c r="N2797" t="b">
        <v>0</v>
      </c>
      <c r="O2797">
        <v>20</v>
      </c>
      <c r="P2797" t="b">
        <v>1</v>
      </c>
      <c r="Q2797" t="s">
        <v>8271</v>
      </c>
      <c r="R2797">
        <f t="shared" si="217"/>
        <v>104</v>
      </c>
      <c r="S2797">
        <f t="shared" si="218"/>
        <v>36.5</v>
      </c>
      <c r="T2797" t="s">
        <v>8316</v>
      </c>
      <c r="U2797" t="s">
        <v>8317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8">
        <f t="shared" si="220"/>
        <v>41795.319768518515</v>
      </c>
      <c r="L2798">
        <f t="shared" si="219"/>
        <v>2014</v>
      </c>
      <c r="M2798" s="8">
        <f t="shared" si="221"/>
        <v>41825.319768518515</v>
      </c>
      <c r="N2798" t="b">
        <v>0</v>
      </c>
      <c r="O2798">
        <v>21</v>
      </c>
      <c r="P2798" t="b">
        <v>1</v>
      </c>
      <c r="Q2798" t="s">
        <v>8271</v>
      </c>
      <c r="R2798">
        <f t="shared" si="217"/>
        <v>116</v>
      </c>
      <c r="S2798">
        <f t="shared" si="218"/>
        <v>44</v>
      </c>
      <c r="T2798" t="s">
        <v>8316</v>
      </c>
      <c r="U2798" t="s">
        <v>8317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8">
        <f t="shared" si="220"/>
        <v>41798.731944444444</v>
      </c>
      <c r="L2799">
        <f t="shared" si="219"/>
        <v>2014</v>
      </c>
      <c r="M2799" s="8">
        <f t="shared" si="221"/>
        <v>41828.731944444444</v>
      </c>
      <c r="N2799" t="b">
        <v>0</v>
      </c>
      <c r="O2799">
        <v>94</v>
      </c>
      <c r="P2799" t="b">
        <v>1</v>
      </c>
      <c r="Q2799" t="s">
        <v>8271</v>
      </c>
      <c r="R2799">
        <f t="shared" si="217"/>
        <v>103</v>
      </c>
      <c r="S2799">
        <f t="shared" si="218"/>
        <v>87.357553191489373</v>
      </c>
      <c r="T2799" t="s">
        <v>8316</v>
      </c>
      <c r="U2799" t="s">
        <v>8317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8">
        <f t="shared" si="220"/>
        <v>42201.466678240737</v>
      </c>
      <c r="L2800">
        <f t="shared" si="219"/>
        <v>2015</v>
      </c>
      <c r="M2800" s="8">
        <f t="shared" si="221"/>
        <v>42216.458333333336</v>
      </c>
      <c r="N2800" t="b">
        <v>0</v>
      </c>
      <c r="O2800">
        <v>139</v>
      </c>
      <c r="P2800" t="b">
        <v>1</v>
      </c>
      <c r="Q2800" t="s">
        <v>8271</v>
      </c>
      <c r="R2800">
        <f t="shared" si="217"/>
        <v>101</v>
      </c>
      <c r="S2800">
        <f t="shared" si="218"/>
        <v>36.474820143884891</v>
      </c>
      <c r="T2800" t="s">
        <v>8316</v>
      </c>
      <c r="U2800" t="s">
        <v>8317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8">
        <f t="shared" si="220"/>
        <v>42507.05636574074</v>
      </c>
      <c r="L2801">
        <f t="shared" si="219"/>
        <v>2016</v>
      </c>
      <c r="M2801" s="8">
        <f t="shared" si="221"/>
        <v>42538.458333333336</v>
      </c>
      <c r="N2801" t="b">
        <v>0</v>
      </c>
      <c r="O2801">
        <v>130</v>
      </c>
      <c r="P2801" t="b">
        <v>1</v>
      </c>
      <c r="Q2801" t="s">
        <v>8271</v>
      </c>
      <c r="R2801">
        <f t="shared" si="217"/>
        <v>117</v>
      </c>
      <c r="S2801">
        <f t="shared" si="218"/>
        <v>44.859538461538463</v>
      </c>
      <c r="T2801" t="s">
        <v>8316</v>
      </c>
      <c r="U2801" t="s">
        <v>8317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8">
        <f t="shared" si="220"/>
        <v>41948.344513888886</v>
      </c>
      <c r="L2802">
        <f t="shared" si="219"/>
        <v>2014</v>
      </c>
      <c r="M2802" s="8">
        <f t="shared" si="221"/>
        <v>42008.344513888886</v>
      </c>
      <c r="N2802" t="b">
        <v>0</v>
      </c>
      <c r="O2802">
        <v>31</v>
      </c>
      <c r="P2802" t="b">
        <v>1</v>
      </c>
      <c r="Q2802" t="s">
        <v>8271</v>
      </c>
      <c r="R2802">
        <f t="shared" si="217"/>
        <v>133</v>
      </c>
      <c r="S2802">
        <f t="shared" si="218"/>
        <v>42.903225806451616</v>
      </c>
      <c r="T2802" t="s">
        <v>8316</v>
      </c>
      <c r="U2802" t="s">
        <v>8317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8">
        <f t="shared" si="220"/>
        <v>41900.034826388888</v>
      </c>
      <c r="L2803">
        <f t="shared" si="219"/>
        <v>2014</v>
      </c>
      <c r="M2803" s="8">
        <f t="shared" si="221"/>
        <v>41922.25</v>
      </c>
      <c r="N2803" t="b">
        <v>0</v>
      </c>
      <c r="O2803">
        <v>13</v>
      </c>
      <c r="P2803" t="b">
        <v>1</v>
      </c>
      <c r="Q2803" t="s">
        <v>8271</v>
      </c>
      <c r="R2803">
        <f t="shared" si="217"/>
        <v>133</v>
      </c>
      <c r="S2803">
        <f t="shared" si="218"/>
        <v>51.230769230769234</v>
      </c>
      <c r="T2803" t="s">
        <v>8316</v>
      </c>
      <c r="U2803" t="s">
        <v>8317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8">
        <f t="shared" si="220"/>
        <v>42192.438738425924</v>
      </c>
      <c r="L2804">
        <f t="shared" si="219"/>
        <v>2015</v>
      </c>
      <c r="M2804" s="8">
        <f t="shared" si="221"/>
        <v>42222.438738425924</v>
      </c>
      <c r="N2804" t="b">
        <v>0</v>
      </c>
      <c r="O2804">
        <v>90</v>
      </c>
      <c r="P2804" t="b">
        <v>1</v>
      </c>
      <c r="Q2804" t="s">
        <v>8271</v>
      </c>
      <c r="R2804">
        <f t="shared" si="217"/>
        <v>102</v>
      </c>
      <c r="S2804">
        <f t="shared" si="218"/>
        <v>33.944444444444443</v>
      </c>
      <c r="T2804" t="s">
        <v>8316</v>
      </c>
      <c r="U2804" t="s">
        <v>8317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8">
        <f t="shared" si="220"/>
        <v>42157.857361111113</v>
      </c>
      <c r="L2805">
        <f t="shared" si="219"/>
        <v>2015</v>
      </c>
      <c r="M2805" s="8">
        <f t="shared" si="221"/>
        <v>42200.791666666664</v>
      </c>
      <c r="N2805" t="b">
        <v>0</v>
      </c>
      <c r="O2805">
        <v>141</v>
      </c>
      <c r="P2805" t="b">
        <v>1</v>
      </c>
      <c r="Q2805" t="s">
        <v>8271</v>
      </c>
      <c r="R2805">
        <f t="shared" si="217"/>
        <v>128</v>
      </c>
      <c r="S2805">
        <f t="shared" si="218"/>
        <v>90.744680851063833</v>
      </c>
      <c r="T2805" t="s">
        <v>8316</v>
      </c>
      <c r="U2805" t="s">
        <v>8317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8">
        <f t="shared" si="220"/>
        <v>41881.245254629626</v>
      </c>
      <c r="L2806">
        <f t="shared" si="219"/>
        <v>2014</v>
      </c>
      <c r="M2806" s="8">
        <f t="shared" si="221"/>
        <v>41911.245254629626</v>
      </c>
      <c r="N2806" t="b">
        <v>0</v>
      </c>
      <c r="O2806">
        <v>23</v>
      </c>
      <c r="P2806" t="b">
        <v>1</v>
      </c>
      <c r="Q2806" t="s">
        <v>8271</v>
      </c>
      <c r="R2806">
        <f t="shared" si="217"/>
        <v>115</v>
      </c>
      <c r="S2806">
        <f t="shared" si="218"/>
        <v>50</v>
      </c>
      <c r="T2806" t="s">
        <v>8316</v>
      </c>
      <c r="U2806" t="s">
        <v>8317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8">
        <f t="shared" si="220"/>
        <v>42213.2971412037</v>
      </c>
      <c r="L2807">
        <f t="shared" si="219"/>
        <v>2015</v>
      </c>
      <c r="M2807" s="8">
        <f t="shared" si="221"/>
        <v>42238.2971412037</v>
      </c>
      <c r="N2807" t="b">
        <v>0</v>
      </c>
      <c r="O2807">
        <v>18</v>
      </c>
      <c r="P2807" t="b">
        <v>1</v>
      </c>
      <c r="Q2807" t="s">
        <v>8271</v>
      </c>
      <c r="R2807">
        <f t="shared" si="217"/>
        <v>110</v>
      </c>
      <c r="S2807">
        <f t="shared" si="218"/>
        <v>24.444444444444443</v>
      </c>
      <c r="T2807" t="s">
        <v>8316</v>
      </c>
      <c r="U2807" t="s">
        <v>8317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8">
        <f t="shared" si="220"/>
        <v>42185.058912037035</v>
      </c>
      <c r="L2808">
        <f t="shared" si="219"/>
        <v>2015</v>
      </c>
      <c r="M2808" s="8">
        <f t="shared" si="221"/>
        <v>42221.249999999993</v>
      </c>
      <c r="N2808" t="b">
        <v>0</v>
      </c>
      <c r="O2808">
        <v>76</v>
      </c>
      <c r="P2808" t="b">
        <v>1</v>
      </c>
      <c r="Q2808" t="s">
        <v>8271</v>
      </c>
      <c r="R2808">
        <f t="shared" si="217"/>
        <v>112</v>
      </c>
      <c r="S2808">
        <f t="shared" si="218"/>
        <v>44.25</v>
      </c>
      <c r="T2808" t="s">
        <v>8316</v>
      </c>
      <c r="U2808" t="s">
        <v>8317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8">
        <f t="shared" si="220"/>
        <v>42154.664791666662</v>
      </c>
      <c r="L2809">
        <f t="shared" si="219"/>
        <v>2015</v>
      </c>
      <c r="M2809" s="8">
        <f t="shared" si="221"/>
        <v>42184.664791666662</v>
      </c>
      <c r="N2809" t="b">
        <v>0</v>
      </c>
      <c r="O2809">
        <v>93</v>
      </c>
      <c r="P2809" t="b">
        <v>1</v>
      </c>
      <c r="Q2809" t="s">
        <v>8271</v>
      </c>
      <c r="R2809">
        <f t="shared" si="217"/>
        <v>126</v>
      </c>
      <c r="S2809">
        <f t="shared" si="218"/>
        <v>67.741935483870961</v>
      </c>
      <c r="T2809" t="s">
        <v>8316</v>
      </c>
      <c r="U2809" t="s">
        <v>8317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8">
        <f t="shared" si="220"/>
        <v>42208.638136574074</v>
      </c>
      <c r="L2810">
        <f t="shared" si="219"/>
        <v>2015</v>
      </c>
      <c r="M2810" s="8">
        <f t="shared" si="221"/>
        <v>42238.638136574074</v>
      </c>
      <c r="N2810" t="b">
        <v>0</v>
      </c>
      <c r="O2810">
        <v>69</v>
      </c>
      <c r="P2810" t="b">
        <v>1</v>
      </c>
      <c r="Q2810" t="s">
        <v>8271</v>
      </c>
      <c r="R2810">
        <f t="shared" si="217"/>
        <v>100</v>
      </c>
      <c r="S2810">
        <f t="shared" si="218"/>
        <v>65.376811594202906</v>
      </c>
      <c r="T2810" t="s">
        <v>8316</v>
      </c>
      <c r="U2810" t="s">
        <v>8317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8">
        <f t="shared" si="220"/>
        <v>42451.288483796299</v>
      </c>
      <c r="L2811">
        <f t="shared" si="219"/>
        <v>2016</v>
      </c>
      <c r="M2811" s="8">
        <f t="shared" si="221"/>
        <v>42459.402083333327</v>
      </c>
      <c r="N2811" t="b">
        <v>0</v>
      </c>
      <c r="O2811">
        <v>21</v>
      </c>
      <c r="P2811" t="b">
        <v>1</v>
      </c>
      <c r="Q2811" t="s">
        <v>8271</v>
      </c>
      <c r="R2811">
        <f t="shared" si="217"/>
        <v>102</v>
      </c>
      <c r="S2811">
        <f t="shared" si="218"/>
        <v>121.9047619047619</v>
      </c>
      <c r="T2811" t="s">
        <v>8316</v>
      </c>
      <c r="U2811" t="s">
        <v>8317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8">
        <f t="shared" si="220"/>
        <v>41758.931296296294</v>
      </c>
      <c r="L2812">
        <f t="shared" si="219"/>
        <v>2014</v>
      </c>
      <c r="M2812" s="8">
        <f t="shared" si="221"/>
        <v>41790.957638888889</v>
      </c>
      <c r="N2812" t="b">
        <v>0</v>
      </c>
      <c r="O2812">
        <v>57</v>
      </c>
      <c r="P2812" t="b">
        <v>1</v>
      </c>
      <c r="Q2812" t="s">
        <v>8271</v>
      </c>
      <c r="R2812">
        <f t="shared" si="217"/>
        <v>108</v>
      </c>
      <c r="S2812">
        <f t="shared" si="218"/>
        <v>47.456140350877192</v>
      </c>
      <c r="T2812" t="s">
        <v>8316</v>
      </c>
      <c r="U2812" t="s">
        <v>8317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8">
        <f t="shared" si="220"/>
        <v>42028.288229166668</v>
      </c>
      <c r="L2813">
        <f t="shared" si="219"/>
        <v>2015</v>
      </c>
      <c r="M2813" s="8">
        <f t="shared" si="221"/>
        <v>42058.288229166668</v>
      </c>
      <c r="N2813" t="b">
        <v>0</v>
      </c>
      <c r="O2813">
        <v>108</v>
      </c>
      <c r="P2813" t="b">
        <v>1</v>
      </c>
      <c r="Q2813" t="s">
        <v>8271</v>
      </c>
      <c r="R2813">
        <f t="shared" si="217"/>
        <v>100</v>
      </c>
      <c r="S2813">
        <f t="shared" si="218"/>
        <v>92.842592592592595</v>
      </c>
      <c r="T2813" t="s">
        <v>8316</v>
      </c>
      <c r="U2813" t="s">
        <v>8317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8">
        <f t="shared" si="220"/>
        <v>42054.535856481474</v>
      </c>
      <c r="L2814">
        <f t="shared" si="219"/>
        <v>2015</v>
      </c>
      <c r="M2814" s="8">
        <f t="shared" si="221"/>
        <v>42099.958333333336</v>
      </c>
      <c r="N2814" t="b">
        <v>0</v>
      </c>
      <c r="O2814">
        <v>83</v>
      </c>
      <c r="P2814" t="b">
        <v>1</v>
      </c>
      <c r="Q2814" t="s">
        <v>8271</v>
      </c>
      <c r="R2814">
        <f t="shared" si="217"/>
        <v>113</v>
      </c>
      <c r="S2814">
        <f t="shared" si="218"/>
        <v>68.253012048192772</v>
      </c>
      <c r="T2814" t="s">
        <v>8316</v>
      </c>
      <c r="U2814" t="s">
        <v>8317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8">
        <f t="shared" si="220"/>
        <v>42693.534270833326</v>
      </c>
      <c r="L2815">
        <f t="shared" si="219"/>
        <v>2016</v>
      </c>
      <c r="M2815" s="8">
        <f t="shared" si="221"/>
        <v>42718.534270833326</v>
      </c>
      <c r="N2815" t="b">
        <v>0</v>
      </c>
      <c r="O2815">
        <v>96</v>
      </c>
      <c r="P2815" t="b">
        <v>1</v>
      </c>
      <c r="Q2815" t="s">
        <v>8271</v>
      </c>
      <c r="R2815">
        <f t="shared" si="217"/>
        <v>128</v>
      </c>
      <c r="S2815">
        <f t="shared" si="218"/>
        <v>37.209583333333335</v>
      </c>
      <c r="T2815" t="s">
        <v>8316</v>
      </c>
      <c r="U2815" t="s">
        <v>8317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8">
        <f t="shared" si="220"/>
        <v>42103.191145833327</v>
      </c>
      <c r="L2816">
        <f t="shared" si="219"/>
        <v>2015</v>
      </c>
      <c r="M2816" s="8">
        <f t="shared" si="221"/>
        <v>42133.191145833327</v>
      </c>
      <c r="N2816" t="b">
        <v>0</v>
      </c>
      <c r="O2816">
        <v>64</v>
      </c>
      <c r="P2816" t="b">
        <v>1</v>
      </c>
      <c r="Q2816" t="s">
        <v>8271</v>
      </c>
      <c r="R2816">
        <f t="shared" si="217"/>
        <v>108</v>
      </c>
      <c r="S2816">
        <f t="shared" si="218"/>
        <v>25.25</v>
      </c>
      <c r="T2816" t="s">
        <v>8316</v>
      </c>
      <c r="U2816" t="s">
        <v>8317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8">
        <f t="shared" si="220"/>
        <v>42559.568391203698</v>
      </c>
      <c r="L2817">
        <f t="shared" si="219"/>
        <v>2016</v>
      </c>
      <c r="M2817" s="8">
        <f t="shared" si="221"/>
        <v>42589.568391203698</v>
      </c>
      <c r="N2817" t="b">
        <v>0</v>
      </c>
      <c r="O2817">
        <v>14</v>
      </c>
      <c r="P2817" t="b">
        <v>1</v>
      </c>
      <c r="Q2817" t="s">
        <v>8271</v>
      </c>
      <c r="R2817">
        <f t="shared" si="217"/>
        <v>242</v>
      </c>
      <c r="S2817">
        <f t="shared" si="218"/>
        <v>43.214285714285715</v>
      </c>
      <c r="T2817" t="s">
        <v>8316</v>
      </c>
      <c r="U2817" t="s">
        <v>8317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8">
        <f t="shared" si="220"/>
        <v>42188.259166666663</v>
      </c>
      <c r="L2818">
        <f t="shared" si="219"/>
        <v>2015</v>
      </c>
      <c r="M2818" s="8">
        <f t="shared" si="221"/>
        <v>42218.458333333336</v>
      </c>
      <c r="N2818" t="b">
        <v>0</v>
      </c>
      <c r="O2818">
        <v>169</v>
      </c>
      <c r="P2818" t="b">
        <v>1</v>
      </c>
      <c r="Q2818" t="s">
        <v>8271</v>
      </c>
      <c r="R2818">
        <f t="shared" ref="R2818:R2881" si="222">ROUND(E2818/D2818*100,0)</f>
        <v>142</v>
      </c>
      <c r="S2818">
        <f t="shared" ref="S2818:S2881" si="223">E2818/O2818</f>
        <v>25.130177514792898</v>
      </c>
      <c r="T2818" t="s">
        <v>8316</v>
      </c>
      <c r="U2818" t="s">
        <v>8317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8">
        <f t="shared" si="220"/>
        <v>42023.42664351852</v>
      </c>
      <c r="L2819">
        <f t="shared" ref="L2819:L2882" si="224">YEAR(K2819)</f>
        <v>2015</v>
      </c>
      <c r="M2819" s="8">
        <f t="shared" si="221"/>
        <v>42063.42664351852</v>
      </c>
      <c r="N2819" t="b">
        <v>0</v>
      </c>
      <c r="O2819">
        <v>33</v>
      </c>
      <c r="P2819" t="b">
        <v>1</v>
      </c>
      <c r="Q2819" t="s">
        <v>8271</v>
      </c>
      <c r="R2819">
        <f t="shared" si="222"/>
        <v>130</v>
      </c>
      <c r="S2819">
        <f t="shared" si="223"/>
        <v>23.636363636363637</v>
      </c>
      <c r="T2819" t="s">
        <v>8316</v>
      </c>
      <c r="U2819" t="s">
        <v>8317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8">
        <f t="shared" si="220"/>
        <v>42250.389884259253</v>
      </c>
      <c r="L2820">
        <f t="shared" si="224"/>
        <v>2015</v>
      </c>
      <c r="M2820" s="8">
        <f t="shared" si="221"/>
        <v>42270.389884259253</v>
      </c>
      <c r="N2820" t="b">
        <v>0</v>
      </c>
      <c r="O2820">
        <v>102</v>
      </c>
      <c r="P2820" t="b">
        <v>1</v>
      </c>
      <c r="Q2820" t="s">
        <v>8271</v>
      </c>
      <c r="R2820">
        <f t="shared" si="222"/>
        <v>106</v>
      </c>
      <c r="S2820">
        <f t="shared" si="223"/>
        <v>103.95098039215686</v>
      </c>
      <c r="T2820" t="s">
        <v>8316</v>
      </c>
      <c r="U2820" t="s">
        <v>8317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8">
        <f t="shared" si="220"/>
        <v>42139.317233796297</v>
      </c>
      <c r="L2821">
        <f t="shared" si="224"/>
        <v>2015</v>
      </c>
      <c r="M2821" s="8">
        <f t="shared" si="221"/>
        <v>42169.317233796297</v>
      </c>
      <c r="N2821" t="b">
        <v>0</v>
      </c>
      <c r="O2821">
        <v>104</v>
      </c>
      <c r="P2821" t="b">
        <v>1</v>
      </c>
      <c r="Q2821" t="s">
        <v>8271</v>
      </c>
      <c r="R2821">
        <f t="shared" si="222"/>
        <v>105</v>
      </c>
      <c r="S2821">
        <f t="shared" si="223"/>
        <v>50.384615384615387</v>
      </c>
      <c r="T2821" t="s">
        <v>8316</v>
      </c>
      <c r="U2821" t="s">
        <v>8317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8">
        <f t="shared" si="220"/>
        <v>42401.402650462966</v>
      </c>
      <c r="L2822">
        <f t="shared" si="224"/>
        <v>2016</v>
      </c>
      <c r="M2822" s="8">
        <f t="shared" si="221"/>
        <v>42425.791666666664</v>
      </c>
      <c r="N2822" t="b">
        <v>0</v>
      </c>
      <c r="O2822">
        <v>20</v>
      </c>
      <c r="P2822" t="b">
        <v>1</v>
      </c>
      <c r="Q2822" t="s">
        <v>8271</v>
      </c>
      <c r="R2822">
        <f t="shared" si="222"/>
        <v>136</v>
      </c>
      <c r="S2822">
        <f t="shared" si="223"/>
        <v>13.6</v>
      </c>
      <c r="T2822" t="s">
        <v>8316</v>
      </c>
      <c r="U2822" t="s">
        <v>8317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8">
        <f t="shared" si="220"/>
        <v>41875.714525462965</v>
      </c>
      <c r="L2823">
        <f t="shared" si="224"/>
        <v>2014</v>
      </c>
      <c r="M2823" s="8">
        <f t="shared" si="221"/>
        <v>41905.714525462965</v>
      </c>
      <c r="N2823" t="b">
        <v>0</v>
      </c>
      <c r="O2823">
        <v>35</v>
      </c>
      <c r="P2823" t="b">
        <v>1</v>
      </c>
      <c r="Q2823" t="s">
        <v>8271</v>
      </c>
      <c r="R2823">
        <f t="shared" si="222"/>
        <v>100</v>
      </c>
      <c r="S2823">
        <f t="shared" si="223"/>
        <v>28.571428571428573</v>
      </c>
      <c r="T2823" t="s">
        <v>8316</v>
      </c>
      <c r="U2823" t="s">
        <v>8317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8">
        <f t="shared" si="220"/>
        <v>42060.475601851846</v>
      </c>
      <c r="L2824">
        <f t="shared" si="224"/>
        <v>2015</v>
      </c>
      <c r="M2824" s="8">
        <f t="shared" si="221"/>
        <v>42090.433935185181</v>
      </c>
      <c r="N2824" t="b">
        <v>0</v>
      </c>
      <c r="O2824">
        <v>94</v>
      </c>
      <c r="P2824" t="b">
        <v>1</v>
      </c>
      <c r="Q2824" t="s">
        <v>8271</v>
      </c>
      <c r="R2824">
        <f t="shared" si="222"/>
        <v>100</v>
      </c>
      <c r="S2824">
        <f t="shared" si="223"/>
        <v>63.829787234042556</v>
      </c>
      <c r="T2824" t="s">
        <v>8316</v>
      </c>
      <c r="U2824" t="s">
        <v>8317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8">
        <f t="shared" si="220"/>
        <v>42066.803310185183</v>
      </c>
      <c r="L2825">
        <f t="shared" si="224"/>
        <v>2015</v>
      </c>
      <c r="M2825" s="8">
        <f t="shared" si="221"/>
        <v>42094.749305555553</v>
      </c>
      <c r="N2825" t="b">
        <v>0</v>
      </c>
      <c r="O2825">
        <v>14</v>
      </c>
      <c r="P2825" t="b">
        <v>1</v>
      </c>
      <c r="Q2825" t="s">
        <v>8271</v>
      </c>
      <c r="R2825">
        <f t="shared" si="222"/>
        <v>124</v>
      </c>
      <c r="S2825">
        <f t="shared" si="223"/>
        <v>8.8571428571428577</v>
      </c>
      <c r="T2825" t="s">
        <v>8316</v>
      </c>
      <c r="U2825" t="s">
        <v>8317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8">
        <f t="shared" si="220"/>
        <v>42136.0624537037</v>
      </c>
      <c r="L2826">
        <f t="shared" si="224"/>
        <v>2015</v>
      </c>
      <c r="M2826" s="8">
        <f t="shared" si="221"/>
        <v>42167.863194444442</v>
      </c>
      <c r="N2826" t="b">
        <v>0</v>
      </c>
      <c r="O2826">
        <v>15</v>
      </c>
      <c r="P2826" t="b">
        <v>1</v>
      </c>
      <c r="Q2826" t="s">
        <v>8271</v>
      </c>
      <c r="R2826">
        <f t="shared" si="222"/>
        <v>117</v>
      </c>
      <c r="S2826">
        <f t="shared" si="223"/>
        <v>50.666666666666664</v>
      </c>
      <c r="T2826" t="s">
        <v>8316</v>
      </c>
      <c r="U2826" t="s">
        <v>8317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8">
        <f t="shared" si="220"/>
        <v>42312.584328703706</v>
      </c>
      <c r="L2827">
        <f t="shared" si="224"/>
        <v>2015</v>
      </c>
      <c r="M2827" s="8">
        <f t="shared" si="221"/>
        <v>42342.584328703706</v>
      </c>
      <c r="N2827" t="b">
        <v>0</v>
      </c>
      <c r="O2827">
        <v>51</v>
      </c>
      <c r="P2827" t="b">
        <v>1</v>
      </c>
      <c r="Q2827" t="s">
        <v>8271</v>
      </c>
      <c r="R2827">
        <f t="shared" si="222"/>
        <v>103</v>
      </c>
      <c r="S2827">
        <f t="shared" si="223"/>
        <v>60.784313725490193</v>
      </c>
      <c r="T2827" t="s">
        <v>8316</v>
      </c>
      <c r="U2827" t="s">
        <v>8317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8">
        <f t="shared" ref="K2828:K2891" si="225">(J2828/86400)+25569+(-5/24)</f>
        <v>42170.826527777775</v>
      </c>
      <c r="L2828">
        <f t="shared" si="224"/>
        <v>2015</v>
      </c>
      <c r="M2828" s="8">
        <f t="shared" si="221"/>
        <v>42195.083333333336</v>
      </c>
      <c r="N2828" t="b">
        <v>0</v>
      </c>
      <c r="O2828">
        <v>19</v>
      </c>
      <c r="P2828" t="b">
        <v>1</v>
      </c>
      <c r="Q2828" t="s">
        <v>8271</v>
      </c>
      <c r="R2828">
        <f t="shared" si="222"/>
        <v>108</v>
      </c>
      <c r="S2828">
        <f t="shared" si="223"/>
        <v>113.42105263157895</v>
      </c>
      <c r="T2828" t="s">
        <v>8316</v>
      </c>
      <c r="U2828" t="s">
        <v>8317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8">
        <f t="shared" si="225"/>
        <v>42494.475300925922</v>
      </c>
      <c r="L2829">
        <f t="shared" si="224"/>
        <v>2016</v>
      </c>
      <c r="M2829" s="8">
        <f t="shared" ref="M2829:M2892" si="226">(I2829/86400)+25569+(-5/24)</f>
        <v>42524.479166666664</v>
      </c>
      <c r="N2829" t="b">
        <v>0</v>
      </c>
      <c r="O2829">
        <v>23</v>
      </c>
      <c r="P2829" t="b">
        <v>1</v>
      </c>
      <c r="Q2829" t="s">
        <v>8271</v>
      </c>
      <c r="R2829">
        <f t="shared" si="222"/>
        <v>120</v>
      </c>
      <c r="S2829">
        <f t="shared" si="223"/>
        <v>104.56521739130434</v>
      </c>
      <c r="T2829" t="s">
        <v>8316</v>
      </c>
      <c r="U2829" t="s">
        <v>8317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8">
        <f t="shared" si="225"/>
        <v>42254.056354166663</v>
      </c>
      <c r="L2830">
        <f t="shared" si="224"/>
        <v>2015</v>
      </c>
      <c r="M2830" s="8">
        <f t="shared" si="226"/>
        <v>42279.749999999993</v>
      </c>
      <c r="N2830" t="b">
        <v>0</v>
      </c>
      <c r="O2830">
        <v>97</v>
      </c>
      <c r="P2830" t="b">
        <v>1</v>
      </c>
      <c r="Q2830" t="s">
        <v>8271</v>
      </c>
      <c r="R2830">
        <f t="shared" si="222"/>
        <v>100</v>
      </c>
      <c r="S2830">
        <f t="shared" si="223"/>
        <v>98.30927835051547</v>
      </c>
      <c r="T2830" t="s">
        <v>8316</v>
      </c>
      <c r="U2830" t="s">
        <v>8317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8">
        <f t="shared" si="225"/>
        <v>42495.225902777776</v>
      </c>
      <c r="L2831">
        <f t="shared" si="224"/>
        <v>2016</v>
      </c>
      <c r="M2831" s="8">
        <f t="shared" si="226"/>
        <v>42523.225902777776</v>
      </c>
      <c r="N2831" t="b">
        <v>0</v>
      </c>
      <c r="O2831">
        <v>76</v>
      </c>
      <c r="P2831" t="b">
        <v>1</v>
      </c>
      <c r="Q2831" t="s">
        <v>8271</v>
      </c>
      <c r="R2831">
        <f t="shared" si="222"/>
        <v>107</v>
      </c>
      <c r="S2831">
        <f t="shared" si="223"/>
        <v>35.039473684210527</v>
      </c>
      <c r="T2831" t="s">
        <v>8316</v>
      </c>
      <c r="U2831" t="s">
        <v>8317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8">
        <f t="shared" si="225"/>
        <v>41758.631342592591</v>
      </c>
      <c r="L2832">
        <f t="shared" si="224"/>
        <v>2014</v>
      </c>
      <c r="M2832" s="8">
        <f t="shared" si="226"/>
        <v>41770.957638888889</v>
      </c>
      <c r="N2832" t="b">
        <v>0</v>
      </c>
      <c r="O2832">
        <v>11</v>
      </c>
      <c r="P2832" t="b">
        <v>1</v>
      </c>
      <c r="Q2832" t="s">
        <v>8271</v>
      </c>
      <c r="R2832">
        <f t="shared" si="222"/>
        <v>100</v>
      </c>
      <c r="S2832">
        <f t="shared" si="223"/>
        <v>272.72727272727275</v>
      </c>
      <c r="T2832" t="s">
        <v>8316</v>
      </c>
      <c r="U2832" t="s">
        <v>8317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8">
        <f t="shared" si="225"/>
        <v>42171.616550925923</v>
      </c>
      <c r="L2833">
        <f t="shared" si="224"/>
        <v>2015</v>
      </c>
      <c r="M2833" s="8">
        <f t="shared" si="226"/>
        <v>42201.616550925923</v>
      </c>
      <c r="N2833" t="b">
        <v>0</v>
      </c>
      <c r="O2833">
        <v>52</v>
      </c>
      <c r="P2833" t="b">
        <v>1</v>
      </c>
      <c r="Q2833" t="s">
        <v>8271</v>
      </c>
      <c r="R2833">
        <f t="shared" si="222"/>
        <v>111</v>
      </c>
      <c r="S2833">
        <f t="shared" si="223"/>
        <v>63.846153846153847</v>
      </c>
      <c r="T2833" t="s">
        <v>8316</v>
      </c>
      <c r="U2833" t="s">
        <v>8317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8">
        <f t="shared" si="225"/>
        <v>41938.501087962963</v>
      </c>
      <c r="L2834">
        <f t="shared" si="224"/>
        <v>2014</v>
      </c>
      <c r="M2834" s="8">
        <f t="shared" si="226"/>
        <v>41966.708333333336</v>
      </c>
      <c r="N2834" t="b">
        <v>0</v>
      </c>
      <c r="O2834">
        <v>95</v>
      </c>
      <c r="P2834" t="b">
        <v>1</v>
      </c>
      <c r="Q2834" t="s">
        <v>8271</v>
      </c>
      <c r="R2834">
        <f t="shared" si="222"/>
        <v>115</v>
      </c>
      <c r="S2834">
        <f t="shared" si="223"/>
        <v>30.189368421052631</v>
      </c>
      <c r="T2834" t="s">
        <v>8316</v>
      </c>
      <c r="U2834" t="s">
        <v>8317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8">
        <f t="shared" si="225"/>
        <v>42267.919363425921</v>
      </c>
      <c r="L2835">
        <f t="shared" si="224"/>
        <v>2015</v>
      </c>
      <c r="M2835" s="8">
        <f t="shared" si="226"/>
        <v>42287.874999999993</v>
      </c>
      <c r="N2835" t="b">
        <v>0</v>
      </c>
      <c r="O2835">
        <v>35</v>
      </c>
      <c r="P2835" t="b">
        <v>1</v>
      </c>
      <c r="Q2835" t="s">
        <v>8271</v>
      </c>
      <c r="R2835">
        <f t="shared" si="222"/>
        <v>108</v>
      </c>
      <c r="S2835">
        <f t="shared" si="223"/>
        <v>83.51428571428572</v>
      </c>
      <c r="T2835" t="s">
        <v>8316</v>
      </c>
      <c r="U2835" t="s">
        <v>8317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8">
        <f t="shared" si="225"/>
        <v>42019.751504629625</v>
      </c>
      <c r="L2836">
        <f t="shared" si="224"/>
        <v>2015</v>
      </c>
      <c r="M2836" s="8">
        <f t="shared" si="226"/>
        <v>42034.751504629625</v>
      </c>
      <c r="N2836" t="b">
        <v>0</v>
      </c>
      <c r="O2836">
        <v>21</v>
      </c>
      <c r="P2836" t="b">
        <v>1</v>
      </c>
      <c r="Q2836" t="s">
        <v>8271</v>
      </c>
      <c r="R2836">
        <f t="shared" si="222"/>
        <v>170</v>
      </c>
      <c r="S2836">
        <f t="shared" si="223"/>
        <v>64.761904761904759</v>
      </c>
      <c r="T2836" t="s">
        <v>8316</v>
      </c>
      <c r="U2836" t="s">
        <v>8317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8">
        <f t="shared" si="225"/>
        <v>42313.495567129627</v>
      </c>
      <c r="L2837">
        <f t="shared" si="224"/>
        <v>2015</v>
      </c>
      <c r="M2837" s="8">
        <f t="shared" si="226"/>
        <v>42342.791666666664</v>
      </c>
      <c r="N2837" t="b">
        <v>0</v>
      </c>
      <c r="O2837">
        <v>93</v>
      </c>
      <c r="P2837" t="b">
        <v>1</v>
      </c>
      <c r="Q2837" t="s">
        <v>8271</v>
      </c>
      <c r="R2837">
        <f t="shared" si="222"/>
        <v>187</v>
      </c>
      <c r="S2837">
        <f t="shared" si="223"/>
        <v>20.118172043010752</v>
      </c>
      <c r="T2837" t="s">
        <v>8316</v>
      </c>
      <c r="U2837" t="s">
        <v>8317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8">
        <f t="shared" si="225"/>
        <v>42746.053449074076</v>
      </c>
      <c r="L2838">
        <f t="shared" si="224"/>
        <v>2017</v>
      </c>
      <c r="M2838" s="8">
        <f t="shared" si="226"/>
        <v>42783.999305555553</v>
      </c>
      <c r="N2838" t="b">
        <v>0</v>
      </c>
      <c r="O2838">
        <v>11</v>
      </c>
      <c r="P2838" t="b">
        <v>1</v>
      </c>
      <c r="Q2838" t="s">
        <v>8271</v>
      </c>
      <c r="R2838">
        <f t="shared" si="222"/>
        <v>108</v>
      </c>
      <c r="S2838">
        <f t="shared" si="223"/>
        <v>44.090909090909093</v>
      </c>
      <c r="T2838" t="s">
        <v>8316</v>
      </c>
      <c r="U2838" t="s">
        <v>8317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8">
        <f t="shared" si="225"/>
        <v>42307.700046296297</v>
      </c>
      <c r="L2839">
        <f t="shared" si="224"/>
        <v>2015</v>
      </c>
      <c r="M2839" s="8">
        <f t="shared" si="226"/>
        <v>42347.741712962961</v>
      </c>
      <c r="N2839" t="b">
        <v>0</v>
      </c>
      <c r="O2839">
        <v>21</v>
      </c>
      <c r="P2839" t="b">
        <v>1</v>
      </c>
      <c r="Q2839" t="s">
        <v>8271</v>
      </c>
      <c r="R2839">
        <f t="shared" si="222"/>
        <v>100</v>
      </c>
      <c r="S2839">
        <f t="shared" si="223"/>
        <v>40.476190476190474</v>
      </c>
      <c r="T2839" t="s">
        <v>8316</v>
      </c>
      <c r="U2839" t="s">
        <v>8317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8">
        <f t="shared" si="225"/>
        <v>41842.399259259255</v>
      </c>
      <c r="L2840">
        <f t="shared" si="224"/>
        <v>2014</v>
      </c>
      <c r="M2840" s="8">
        <f t="shared" si="226"/>
        <v>41864.708333333328</v>
      </c>
      <c r="N2840" t="b">
        <v>0</v>
      </c>
      <c r="O2840">
        <v>54</v>
      </c>
      <c r="P2840" t="b">
        <v>1</v>
      </c>
      <c r="Q2840" t="s">
        <v>8271</v>
      </c>
      <c r="R2840">
        <f t="shared" si="222"/>
        <v>120</v>
      </c>
      <c r="S2840">
        <f t="shared" si="223"/>
        <v>44.537037037037038</v>
      </c>
      <c r="T2840" t="s">
        <v>8316</v>
      </c>
      <c r="U2840" t="s">
        <v>8317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8">
        <f t="shared" si="225"/>
        <v>41853.031874999993</v>
      </c>
      <c r="L2841">
        <f t="shared" si="224"/>
        <v>2014</v>
      </c>
      <c r="M2841" s="8">
        <f t="shared" si="226"/>
        <v>41875.999305555553</v>
      </c>
      <c r="N2841" t="b">
        <v>0</v>
      </c>
      <c r="O2841">
        <v>31</v>
      </c>
      <c r="P2841" t="b">
        <v>1</v>
      </c>
      <c r="Q2841" t="s">
        <v>8271</v>
      </c>
      <c r="R2841">
        <f t="shared" si="222"/>
        <v>111</v>
      </c>
      <c r="S2841">
        <f t="shared" si="223"/>
        <v>125.80645161290323</v>
      </c>
      <c r="T2841" t="s">
        <v>8316</v>
      </c>
      <c r="U2841" t="s">
        <v>8317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8">
        <f t="shared" si="225"/>
        <v>42059.827303240738</v>
      </c>
      <c r="L2842">
        <f t="shared" si="224"/>
        <v>2015</v>
      </c>
      <c r="M2842" s="8">
        <f t="shared" si="226"/>
        <v>42081.499999999993</v>
      </c>
      <c r="N2842" t="b">
        <v>0</v>
      </c>
      <c r="O2842">
        <v>132</v>
      </c>
      <c r="P2842" t="b">
        <v>1</v>
      </c>
      <c r="Q2842" t="s">
        <v>8271</v>
      </c>
      <c r="R2842">
        <f t="shared" si="222"/>
        <v>104</v>
      </c>
      <c r="S2842">
        <f t="shared" si="223"/>
        <v>19.696969696969695</v>
      </c>
      <c r="T2842" t="s">
        <v>8316</v>
      </c>
      <c r="U2842" t="s">
        <v>8317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8">
        <f t="shared" si="225"/>
        <v>42291.531215277777</v>
      </c>
      <c r="L2843">
        <f t="shared" si="224"/>
        <v>2015</v>
      </c>
      <c r="M2843" s="8">
        <f t="shared" si="226"/>
        <v>42351.572881944441</v>
      </c>
      <c r="N2843" t="b">
        <v>0</v>
      </c>
      <c r="O2843">
        <v>1</v>
      </c>
      <c r="P2843" t="b">
        <v>0</v>
      </c>
      <c r="Q2843" t="s">
        <v>8271</v>
      </c>
      <c r="R2843">
        <f t="shared" si="222"/>
        <v>1</v>
      </c>
      <c r="S2843">
        <f t="shared" si="223"/>
        <v>10</v>
      </c>
      <c r="T2843" t="s">
        <v>8316</v>
      </c>
      <c r="U2843" t="s">
        <v>8317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8">
        <f t="shared" si="225"/>
        <v>41784.744155092594</v>
      </c>
      <c r="L2844">
        <f t="shared" si="224"/>
        <v>2014</v>
      </c>
      <c r="M2844" s="8">
        <f t="shared" si="226"/>
        <v>41811.25</v>
      </c>
      <c r="N2844" t="b">
        <v>0</v>
      </c>
      <c r="O2844">
        <v>0</v>
      </c>
      <c r="P2844" t="b">
        <v>0</v>
      </c>
      <c r="Q2844" t="s">
        <v>8271</v>
      </c>
      <c r="R2844">
        <f t="shared" si="222"/>
        <v>0</v>
      </c>
      <c r="S2844" t="e">
        <f t="shared" si="223"/>
        <v>#DIV/0!</v>
      </c>
      <c r="T2844" t="s">
        <v>8316</v>
      </c>
      <c r="U2844" t="s">
        <v>8317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8">
        <f t="shared" si="225"/>
        <v>42492.529513888883</v>
      </c>
      <c r="L2845">
        <f t="shared" si="224"/>
        <v>2016</v>
      </c>
      <c r="M2845" s="8">
        <f t="shared" si="226"/>
        <v>42533.958333333336</v>
      </c>
      <c r="N2845" t="b">
        <v>0</v>
      </c>
      <c r="O2845">
        <v>0</v>
      </c>
      <c r="P2845" t="b">
        <v>0</v>
      </c>
      <c r="Q2845" t="s">
        <v>8271</v>
      </c>
      <c r="R2845">
        <f t="shared" si="222"/>
        <v>0</v>
      </c>
      <c r="S2845" t="e">
        <f t="shared" si="223"/>
        <v>#DIV/0!</v>
      </c>
      <c r="T2845" t="s">
        <v>8316</v>
      </c>
      <c r="U2845" t="s">
        <v>8317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8">
        <f t="shared" si="225"/>
        <v>42709.337731481479</v>
      </c>
      <c r="L2846">
        <f t="shared" si="224"/>
        <v>2016</v>
      </c>
      <c r="M2846" s="8">
        <f t="shared" si="226"/>
        <v>42739.337731481479</v>
      </c>
      <c r="N2846" t="b">
        <v>0</v>
      </c>
      <c r="O2846">
        <v>1</v>
      </c>
      <c r="P2846" t="b">
        <v>0</v>
      </c>
      <c r="Q2846" t="s">
        <v>8271</v>
      </c>
      <c r="R2846">
        <f t="shared" si="222"/>
        <v>5</v>
      </c>
      <c r="S2846">
        <f t="shared" si="223"/>
        <v>30</v>
      </c>
      <c r="T2846" t="s">
        <v>8316</v>
      </c>
      <c r="U2846" t="s">
        <v>8317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8">
        <f t="shared" si="225"/>
        <v>42102.808252314811</v>
      </c>
      <c r="L2847">
        <f t="shared" si="224"/>
        <v>2015</v>
      </c>
      <c r="M2847" s="8">
        <f t="shared" si="226"/>
        <v>42162.808252314811</v>
      </c>
      <c r="N2847" t="b">
        <v>0</v>
      </c>
      <c r="O2847">
        <v>39</v>
      </c>
      <c r="P2847" t="b">
        <v>0</v>
      </c>
      <c r="Q2847" t="s">
        <v>8271</v>
      </c>
      <c r="R2847">
        <f t="shared" si="222"/>
        <v>32</v>
      </c>
      <c r="S2847">
        <f t="shared" si="223"/>
        <v>60.666666666666664</v>
      </c>
      <c r="T2847" t="s">
        <v>8316</v>
      </c>
      <c r="U2847" t="s">
        <v>8317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8">
        <f t="shared" si="225"/>
        <v>42108.483726851853</v>
      </c>
      <c r="L2848">
        <f t="shared" si="224"/>
        <v>2015</v>
      </c>
      <c r="M2848" s="8">
        <f t="shared" si="226"/>
        <v>42153.483726851853</v>
      </c>
      <c r="N2848" t="b">
        <v>0</v>
      </c>
      <c r="O2848">
        <v>0</v>
      </c>
      <c r="P2848" t="b">
        <v>0</v>
      </c>
      <c r="Q2848" t="s">
        <v>8271</v>
      </c>
      <c r="R2848">
        <f t="shared" si="222"/>
        <v>0</v>
      </c>
      <c r="S2848" t="e">
        <f t="shared" si="223"/>
        <v>#DIV/0!</v>
      </c>
      <c r="T2848" t="s">
        <v>8316</v>
      </c>
      <c r="U2848" t="s">
        <v>8317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8">
        <f t="shared" si="225"/>
        <v>42453.597974537035</v>
      </c>
      <c r="L2849">
        <f t="shared" si="224"/>
        <v>2016</v>
      </c>
      <c r="M2849" s="8">
        <f t="shared" si="226"/>
        <v>42513.597974537035</v>
      </c>
      <c r="N2849" t="b">
        <v>0</v>
      </c>
      <c r="O2849">
        <v>0</v>
      </c>
      <c r="P2849" t="b">
        <v>0</v>
      </c>
      <c r="Q2849" t="s">
        <v>8271</v>
      </c>
      <c r="R2849">
        <f t="shared" si="222"/>
        <v>0</v>
      </c>
      <c r="S2849" t="e">
        <f t="shared" si="223"/>
        <v>#DIV/0!</v>
      </c>
      <c r="T2849" t="s">
        <v>8316</v>
      </c>
      <c r="U2849" t="s">
        <v>8317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8">
        <f t="shared" si="225"/>
        <v>42123.440497685187</v>
      </c>
      <c r="L2850">
        <f t="shared" si="224"/>
        <v>2015</v>
      </c>
      <c r="M2850" s="8">
        <f t="shared" si="226"/>
        <v>42153.440497685187</v>
      </c>
      <c r="N2850" t="b">
        <v>0</v>
      </c>
      <c r="O2850">
        <v>3</v>
      </c>
      <c r="P2850" t="b">
        <v>0</v>
      </c>
      <c r="Q2850" t="s">
        <v>8271</v>
      </c>
      <c r="R2850">
        <f t="shared" si="222"/>
        <v>0</v>
      </c>
      <c r="S2850">
        <f t="shared" si="223"/>
        <v>23.333333333333332</v>
      </c>
      <c r="T2850" t="s">
        <v>8316</v>
      </c>
      <c r="U2850" t="s">
        <v>8317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8">
        <f t="shared" si="225"/>
        <v>42453.219907407409</v>
      </c>
      <c r="L2851">
        <f t="shared" si="224"/>
        <v>2016</v>
      </c>
      <c r="M2851" s="8">
        <f t="shared" si="226"/>
        <v>42483.219907407409</v>
      </c>
      <c r="N2851" t="b">
        <v>0</v>
      </c>
      <c r="O2851">
        <v>1</v>
      </c>
      <c r="P2851" t="b">
        <v>0</v>
      </c>
      <c r="Q2851" t="s">
        <v>8271</v>
      </c>
      <c r="R2851">
        <f t="shared" si="222"/>
        <v>1</v>
      </c>
      <c r="S2851">
        <f t="shared" si="223"/>
        <v>5</v>
      </c>
      <c r="T2851" t="s">
        <v>8316</v>
      </c>
      <c r="U2851" t="s">
        <v>8317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8">
        <f t="shared" si="225"/>
        <v>41857.798738425925</v>
      </c>
      <c r="L2852">
        <f t="shared" si="224"/>
        <v>2014</v>
      </c>
      <c r="M2852" s="8">
        <f t="shared" si="226"/>
        <v>41887.798738425925</v>
      </c>
      <c r="N2852" t="b">
        <v>0</v>
      </c>
      <c r="O2852">
        <v>13</v>
      </c>
      <c r="P2852" t="b">
        <v>0</v>
      </c>
      <c r="Q2852" t="s">
        <v>8271</v>
      </c>
      <c r="R2852">
        <f t="shared" si="222"/>
        <v>4</v>
      </c>
      <c r="S2852">
        <f t="shared" si="223"/>
        <v>23.923076923076923</v>
      </c>
      <c r="T2852" t="s">
        <v>8316</v>
      </c>
      <c r="U2852" t="s">
        <v>8317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8">
        <f t="shared" si="225"/>
        <v>42389.794317129628</v>
      </c>
      <c r="L2853">
        <f t="shared" si="224"/>
        <v>2016</v>
      </c>
      <c r="M2853" s="8">
        <f t="shared" si="226"/>
        <v>42398.761805555558</v>
      </c>
      <c r="N2853" t="b">
        <v>0</v>
      </c>
      <c r="O2853">
        <v>0</v>
      </c>
      <c r="P2853" t="b">
        <v>0</v>
      </c>
      <c r="Q2853" t="s">
        <v>8271</v>
      </c>
      <c r="R2853">
        <f t="shared" si="222"/>
        <v>0</v>
      </c>
      <c r="S2853" t="e">
        <f t="shared" si="223"/>
        <v>#DIV/0!</v>
      </c>
      <c r="T2853" t="s">
        <v>8316</v>
      </c>
      <c r="U2853" t="s">
        <v>8317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8">
        <f t="shared" si="225"/>
        <v>41780.836840277778</v>
      </c>
      <c r="L2854">
        <f t="shared" si="224"/>
        <v>2014</v>
      </c>
      <c r="M2854" s="8">
        <f t="shared" si="226"/>
        <v>41810.836840277778</v>
      </c>
      <c r="N2854" t="b">
        <v>0</v>
      </c>
      <c r="O2854">
        <v>6</v>
      </c>
      <c r="P2854" t="b">
        <v>0</v>
      </c>
      <c r="Q2854" t="s">
        <v>8271</v>
      </c>
      <c r="R2854">
        <f t="shared" si="222"/>
        <v>2</v>
      </c>
      <c r="S2854">
        <f t="shared" si="223"/>
        <v>15.833333333333334</v>
      </c>
      <c r="T2854" t="s">
        <v>8316</v>
      </c>
      <c r="U2854" t="s">
        <v>8317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8">
        <f t="shared" si="225"/>
        <v>41835.98260416666</v>
      </c>
      <c r="L2855">
        <f t="shared" si="224"/>
        <v>2014</v>
      </c>
      <c r="M2855" s="8">
        <f t="shared" si="226"/>
        <v>41895.98260416666</v>
      </c>
      <c r="N2855" t="b">
        <v>0</v>
      </c>
      <c r="O2855">
        <v>0</v>
      </c>
      <c r="P2855" t="b">
        <v>0</v>
      </c>
      <c r="Q2855" t="s">
        <v>8271</v>
      </c>
      <c r="R2855">
        <f t="shared" si="222"/>
        <v>0</v>
      </c>
      <c r="S2855" t="e">
        <f t="shared" si="223"/>
        <v>#DIV/0!</v>
      </c>
      <c r="T2855" t="s">
        <v>8316</v>
      </c>
      <c r="U2855" t="s">
        <v>8317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8">
        <f t="shared" si="225"/>
        <v>42111.508321759255</v>
      </c>
      <c r="L2856">
        <f t="shared" si="224"/>
        <v>2015</v>
      </c>
      <c r="M2856" s="8">
        <f t="shared" si="226"/>
        <v>42131.508321759255</v>
      </c>
      <c r="N2856" t="b">
        <v>0</v>
      </c>
      <c r="O2856">
        <v>14</v>
      </c>
      <c r="P2856" t="b">
        <v>0</v>
      </c>
      <c r="Q2856" t="s">
        <v>8271</v>
      </c>
      <c r="R2856">
        <f t="shared" si="222"/>
        <v>42</v>
      </c>
      <c r="S2856">
        <f t="shared" si="223"/>
        <v>29.785714285714285</v>
      </c>
      <c r="T2856" t="s">
        <v>8316</v>
      </c>
      <c r="U2856" t="s">
        <v>8317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8">
        <f t="shared" si="225"/>
        <v>42369.799432870372</v>
      </c>
      <c r="L2857">
        <f t="shared" si="224"/>
        <v>2015</v>
      </c>
      <c r="M2857" s="8">
        <f t="shared" si="226"/>
        <v>42398.773611111108</v>
      </c>
      <c r="N2857" t="b">
        <v>0</v>
      </c>
      <c r="O2857">
        <v>5</v>
      </c>
      <c r="P2857" t="b">
        <v>0</v>
      </c>
      <c r="Q2857" t="s">
        <v>8271</v>
      </c>
      <c r="R2857">
        <f t="shared" si="222"/>
        <v>50</v>
      </c>
      <c r="S2857">
        <f t="shared" si="223"/>
        <v>60</v>
      </c>
      <c r="T2857" t="s">
        <v>8316</v>
      </c>
      <c r="U2857" t="s">
        <v>8317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8">
        <f t="shared" si="225"/>
        <v>42164.829247685186</v>
      </c>
      <c r="L2858">
        <f t="shared" si="224"/>
        <v>2015</v>
      </c>
      <c r="M2858" s="8">
        <f t="shared" si="226"/>
        <v>42224.69027777778</v>
      </c>
      <c r="N2858" t="b">
        <v>0</v>
      </c>
      <c r="O2858">
        <v>6</v>
      </c>
      <c r="P2858" t="b">
        <v>0</v>
      </c>
      <c r="Q2858" t="s">
        <v>8271</v>
      </c>
      <c r="R2858">
        <f t="shared" si="222"/>
        <v>5</v>
      </c>
      <c r="S2858">
        <f t="shared" si="223"/>
        <v>24.333333333333332</v>
      </c>
      <c r="T2858" t="s">
        <v>8316</v>
      </c>
      <c r="U2858" t="s">
        <v>8317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8">
        <f t="shared" si="225"/>
        <v>42726.711747685178</v>
      </c>
      <c r="L2859">
        <f t="shared" si="224"/>
        <v>2016</v>
      </c>
      <c r="M2859" s="8">
        <f t="shared" si="226"/>
        <v>42786.541666666664</v>
      </c>
      <c r="N2859" t="b">
        <v>0</v>
      </c>
      <c r="O2859">
        <v>15</v>
      </c>
      <c r="P2859" t="b">
        <v>0</v>
      </c>
      <c r="Q2859" t="s">
        <v>8271</v>
      </c>
      <c r="R2859">
        <f t="shared" si="222"/>
        <v>20</v>
      </c>
      <c r="S2859">
        <f t="shared" si="223"/>
        <v>500</v>
      </c>
      <c r="T2859" t="s">
        <v>8316</v>
      </c>
      <c r="U2859" t="s">
        <v>8317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8">
        <f t="shared" si="225"/>
        <v>41954.336747685178</v>
      </c>
      <c r="L2860">
        <f t="shared" si="224"/>
        <v>2014</v>
      </c>
      <c r="M2860" s="8">
        <f t="shared" si="226"/>
        <v>41978.269444444442</v>
      </c>
      <c r="N2860" t="b">
        <v>0</v>
      </c>
      <c r="O2860">
        <v>0</v>
      </c>
      <c r="P2860" t="b">
        <v>0</v>
      </c>
      <c r="Q2860" t="s">
        <v>8271</v>
      </c>
      <c r="R2860">
        <f t="shared" si="222"/>
        <v>0</v>
      </c>
      <c r="S2860" t="e">
        <f t="shared" si="223"/>
        <v>#DIV/0!</v>
      </c>
      <c r="T2860" t="s">
        <v>8316</v>
      </c>
      <c r="U2860" t="s">
        <v>8317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8">
        <f t="shared" si="225"/>
        <v>42233.153981481482</v>
      </c>
      <c r="L2861">
        <f t="shared" si="224"/>
        <v>2015</v>
      </c>
      <c r="M2861" s="8">
        <f t="shared" si="226"/>
        <v>42293.153981481482</v>
      </c>
      <c r="N2861" t="b">
        <v>0</v>
      </c>
      <c r="O2861">
        <v>1</v>
      </c>
      <c r="P2861" t="b">
        <v>0</v>
      </c>
      <c r="Q2861" t="s">
        <v>8271</v>
      </c>
      <c r="R2861">
        <f t="shared" si="222"/>
        <v>2</v>
      </c>
      <c r="S2861">
        <f t="shared" si="223"/>
        <v>35</v>
      </c>
      <c r="T2861" t="s">
        <v>8316</v>
      </c>
      <c r="U2861" t="s">
        <v>8317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8">
        <f t="shared" si="225"/>
        <v>42480.592314814814</v>
      </c>
      <c r="L2862">
        <f t="shared" si="224"/>
        <v>2016</v>
      </c>
      <c r="M2862" s="8">
        <f t="shared" si="226"/>
        <v>42540.592314814814</v>
      </c>
      <c r="N2862" t="b">
        <v>0</v>
      </c>
      <c r="O2862">
        <v>9</v>
      </c>
      <c r="P2862" t="b">
        <v>0</v>
      </c>
      <c r="Q2862" t="s">
        <v>8271</v>
      </c>
      <c r="R2862">
        <f t="shared" si="222"/>
        <v>7</v>
      </c>
      <c r="S2862">
        <f t="shared" si="223"/>
        <v>29.555555555555557</v>
      </c>
      <c r="T2862" t="s">
        <v>8316</v>
      </c>
      <c r="U2862" t="s">
        <v>8317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8">
        <f t="shared" si="225"/>
        <v>42257.3825</v>
      </c>
      <c r="L2863">
        <f t="shared" si="224"/>
        <v>2015</v>
      </c>
      <c r="M2863" s="8">
        <f t="shared" si="226"/>
        <v>42271.3825</v>
      </c>
      <c r="N2863" t="b">
        <v>0</v>
      </c>
      <c r="O2863">
        <v>3</v>
      </c>
      <c r="P2863" t="b">
        <v>0</v>
      </c>
      <c r="Q2863" t="s">
        <v>8271</v>
      </c>
      <c r="R2863">
        <f t="shared" si="222"/>
        <v>32</v>
      </c>
      <c r="S2863">
        <f t="shared" si="223"/>
        <v>26.666666666666668</v>
      </c>
      <c r="T2863" t="s">
        <v>8316</v>
      </c>
      <c r="U2863" t="s">
        <v>8317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8">
        <f t="shared" si="225"/>
        <v>41784.581354166665</v>
      </c>
      <c r="L2864">
        <f t="shared" si="224"/>
        <v>2014</v>
      </c>
      <c r="M2864" s="8">
        <f t="shared" si="226"/>
        <v>41814.581354166665</v>
      </c>
      <c r="N2864" t="b">
        <v>0</v>
      </c>
      <c r="O2864">
        <v>3</v>
      </c>
      <c r="P2864" t="b">
        <v>0</v>
      </c>
      <c r="Q2864" t="s">
        <v>8271</v>
      </c>
      <c r="R2864">
        <f t="shared" si="222"/>
        <v>0</v>
      </c>
      <c r="S2864">
        <f t="shared" si="223"/>
        <v>18.333333333333332</v>
      </c>
      <c r="T2864" t="s">
        <v>8316</v>
      </c>
      <c r="U2864" t="s">
        <v>8317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8">
        <f t="shared" si="225"/>
        <v>41831.46670138889</v>
      </c>
      <c r="L2865">
        <f t="shared" si="224"/>
        <v>2014</v>
      </c>
      <c r="M2865" s="8">
        <f t="shared" si="226"/>
        <v>41891.46670138889</v>
      </c>
      <c r="N2865" t="b">
        <v>0</v>
      </c>
      <c r="O2865">
        <v>1</v>
      </c>
      <c r="P2865" t="b">
        <v>0</v>
      </c>
      <c r="Q2865" t="s">
        <v>8271</v>
      </c>
      <c r="R2865">
        <f t="shared" si="222"/>
        <v>0</v>
      </c>
      <c r="S2865">
        <f t="shared" si="223"/>
        <v>20</v>
      </c>
      <c r="T2865" t="s">
        <v>8316</v>
      </c>
      <c r="U2865" t="s">
        <v>8317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8">
        <f t="shared" si="225"/>
        <v>42172.405173611107</v>
      </c>
      <c r="L2866">
        <f t="shared" si="224"/>
        <v>2015</v>
      </c>
      <c r="M2866" s="8">
        <f t="shared" si="226"/>
        <v>42202.345833333333</v>
      </c>
      <c r="N2866" t="b">
        <v>0</v>
      </c>
      <c r="O2866">
        <v>3</v>
      </c>
      <c r="P2866" t="b">
        <v>0</v>
      </c>
      <c r="Q2866" t="s">
        <v>8271</v>
      </c>
      <c r="R2866">
        <f t="shared" si="222"/>
        <v>2</v>
      </c>
      <c r="S2866">
        <f t="shared" si="223"/>
        <v>13.333333333333334</v>
      </c>
      <c r="T2866" t="s">
        <v>8316</v>
      </c>
      <c r="U2866" t="s">
        <v>8317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8">
        <f t="shared" si="225"/>
        <v>41949.905775462961</v>
      </c>
      <c r="L2867">
        <f t="shared" si="224"/>
        <v>2014</v>
      </c>
      <c r="M2867" s="8">
        <f t="shared" si="226"/>
        <v>42009.905775462961</v>
      </c>
      <c r="N2867" t="b">
        <v>0</v>
      </c>
      <c r="O2867">
        <v>0</v>
      </c>
      <c r="P2867" t="b">
        <v>0</v>
      </c>
      <c r="Q2867" t="s">
        <v>8271</v>
      </c>
      <c r="R2867">
        <f t="shared" si="222"/>
        <v>0</v>
      </c>
      <c r="S2867" t="e">
        <f t="shared" si="223"/>
        <v>#DIV/0!</v>
      </c>
      <c r="T2867" t="s">
        <v>8316</v>
      </c>
      <c r="U2867" t="s">
        <v>8317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8">
        <f t="shared" si="225"/>
        <v>42627.746770833335</v>
      </c>
      <c r="L2868">
        <f t="shared" si="224"/>
        <v>2016</v>
      </c>
      <c r="M2868" s="8">
        <f t="shared" si="226"/>
        <v>42657.708333333336</v>
      </c>
      <c r="N2868" t="b">
        <v>0</v>
      </c>
      <c r="O2868">
        <v>2</v>
      </c>
      <c r="P2868" t="b">
        <v>0</v>
      </c>
      <c r="Q2868" t="s">
        <v>8271</v>
      </c>
      <c r="R2868">
        <f t="shared" si="222"/>
        <v>1</v>
      </c>
      <c r="S2868">
        <f t="shared" si="223"/>
        <v>22.5</v>
      </c>
      <c r="T2868" t="s">
        <v>8316</v>
      </c>
      <c r="U2868" t="s">
        <v>8317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8">
        <f t="shared" si="225"/>
        <v>42530.986944444441</v>
      </c>
      <c r="L2869">
        <f t="shared" si="224"/>
        <v>2016</v>
      </c>
      <c r="M2869" s="8">
        <f t="shared" si="226"/>
        <v>42554.958333333336</v>
      </c>
      <c r="N2869" t="b">
        <v>0</v>
      </c>
      <c r="O2869">
        <v>10</v>
      </c>
      <c r="P2869" t="b">
        <v>0</v>
      </c>
      <c r="Q2869" t="s">
        <v>8271</v>
      </c>
      <c r="R2869">
        <f t="shared" si="222"/>
        <v>20</v>
      </c>
      <c r="S2869">
        <f t="shared" si="223"/>
        <v>50.4</v>
      </c>
      <c r="T2869" t="s">
        <v>8316</v>
      </c>
      <c r="U2869" t="s">
        <v>8317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8">
        <f t="shared" si="225"/>
        <v>42618.618680555555</v>
      </c>
      <c r="L2870">
        <f t="shared" si="224"/>
        <v>2016</v>
      </c>
      <c r="M2870" s="8">
        <f t="shared" si="226"/>
        <v>42648.618680555555</v>
      </c>
      <c r="N2870" t="b">
        <v>0</v>
      </c>
      <c r="O2870">
        <v>60</v>
      </c>
      <c r="P2870" t="b">
        <v>0</v>
      </c>
      <c r="Q2870" t="s">
        <v>8271</v>
      </c>
      <c r="R2870">
        <f t="shared" si="222"/>
        <v>42</v>
      </c>
      <c r="S2870">
        <f t="shared" si="223"/>
        <v>105.02933333333334</v>
      </c>
      <c r="T2870" t="s">
        <v>8316</v>
      </c>
      <c r="U2870" t="s">
        <v>8317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8">
        <f t="shared" si="225"/>
        <v>42540.385196759256</v>
      </c>
      <c r="L2871">
        <f t="shared" si="224"/>
        <v>2016</v>
      </c>
      <c r="M2871" s="8">
        <f t="shared" si="226"/>
        <v>42570.385196759256</v>
      </c>
      <c r="N2871" t="b">
        <v>0</v>
      </c>
      <c r="O2871">
        <v>5</v>
      </c>
      <c r="P2871" t="b">
        <v>0</v>
      </c>
      <c r="Q2871" t="s">
        <v>8271</v>
      </c>
      <c r="R2871">
        <f t="shared" si="222"/>
        <v>1</v>
      </c>
      <c r="S2871">
        <f t="shared" si="223"/>
        <v>35.4</v>
      </c>
      <c r="T2871" t="s">
        <v>8316</v>
      </c>
      <c r="U2871" t="s">
        <v>8317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8">
        <f t="shared" si="225"/>
        <v>41745.981076388889</v>
      </c>
      <c r="L2872">
        <f t="shared" si="224"/>
        <v>2014</v>
      </c>
      <c r="M2872" s="8">
        <f t="shared" si="226"/>
        <v>41775.981076388889</v>
      </c>
      <c r="N2872" t="b">
        <v>0</v>
      </c>
      <c r="O2872">
        <v>9</v>
      </c>
      <c r="P2872" t="b">
        <v>0</v>
      </c>
      <c r="Q2872" t="s">
        <v>8271</v>
      </c>
      <c r="R2872">
        <f t="shared" si="222"/>
        <v>15</v>
      </c>
      <c r="S2872">
        <f t="shared" si="223"/>
        <v>83.333333333333329</v>
      </c>
      <c r="T2872" t="s">
        <v>8316</v>
      </c>
      <c r="U2872" t="s">
        <v>8317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8">
        <f t="shared" si="225"/>
        <v>41974.530243055553</v>
      </c>
      <c r="L2873">
        <f t="shared" si="224"/>
        <v>2014</v>
      </c>
      <c r="M2873" s="8">
        <f t="shared" si="226"/>
        <v>41994.530243055553</v>
      </c>
      <c r="N2873" t="b">
        <v>0</v>
      </c>
      <c r="O2873">
        <v>13</v>
      </c>
      <c r="P2873" t="b">
        <v>0</v>
      </c>
      <c r="Q2873" t="s">
        <v>8271</v>
      </c>
      <c r="R2873">
        <f t="shared" si="222"/>
        <v>5</v>
      </c>
      <c r="S2873">
        <f t="shared" si="223"/>
        <v>35.92307692307692</v>
      </c>
      <c r="T2873" t="s">
        <v>8316</v>
      </c>
      <c r="U2873" t="s">
        <v>8317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8">
        <f t="shared" si="225"/>
        <v>42114.907847222225</v>
      </c>
      <c r="L2874">
        <f t="shared" si="224"/>
        <v>2015</v>
      </c>
      <c r="M2874" s="8">
        <f t="shared" si="226"/>
        <v>42174.907847222225</v>
      </c>
      <c r="N2874" t="b">
        <v>0</v>
      </c>
      <c r="O2874">
        <v>0</v>
      </c>
      <c r="P2874" t="b">
        <v>0</v>
      </c>
      <c r="Q2874" t="s">
        <v>8271</v>
      </c>
      <c r="R2874">
        <f t="shared" si="222"/>
        <v>0</v>
      </c>
      <c r="S2874" t="e">
        <f t="shared" si="223"/>
        <v>#DIV/0!</v>
      </c>
      <c r="T2874" t="s">
        <v>8316</v>
      </c>
      <c r="U2874" t="s">
        <v>8317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8">
        <f t="shared" si="225"/>
        <v>42002.609155092585</v>
      </c>
      <c r="L2875">
        <f t="shared" si="224"/>
        <v>2014</v>
      </c>
      <c r="M2875" s="8">
        <f t="shared" si="226"/>
        <v>42032.609155092585</v>
      </c>
      <c r="N2875" t="b">
        <v>0</v>
      </c>
      <c r="O2875">
        <v>8</v>
      </c>
      <c r="P2875" t="b">
        <v>0</v>
      </c>
      <c r="Q2875" t="s">
        <v>8271</v>
      </c>
      <c r="R2875">
        <f t="shared" si="222"/>
        <v>38</v>
      </c>
      <c r="S2875">
        <f t="shared" si="223"/>
        <v>119.125</v>
      </c>
      <c r="T2875" t="s">
        <v>8316</v>
      </c>
      <c r="U2875" t="s">
        <v>8317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8">
        <f t="shared" si="225"/>
        <v>42722.636412037034</v>
      </c>
      <c r="L2876">
        <f t="shared" si="224"/>
        <v>2016</v>
      </c>
      <c r="M2876" s="8">
        <f t="shared" si="226"/>
        <v>42752.636412037034</v>
      </c>
      <c r="N2876" t="b">
        <v>0</v>
      </c>
      <c r="O2876">
        <v>3</v>
      </c>
      <c r="P2876" t="b">
        <v>0</v>
      </c>
      <c r="Q2876" t="s">
        <v>8271</v>
      </c>
      <c r="R2876">
        <f t="shared" si="222"/>
        <v>5</v>
      </c>
      <c r="S2876">
        <f t="shared" si="223"/>
        <v>90.333333333333329</v>
      </c>
      <c r="T2876" t="s">
        <v>8316</v>
      </c>
      <c r="U2876" t="s">
        <v>8317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8">
        <f t="shared" si="225"/>
        <v>42464.920057870368</v>
      </c>
      <c r="L2877">
        <f t="shared" si="224"/>
        <v>2016</v>
      </c>
      <c r="M2877" s="8">
        <f t="shared" si="226"/>
        <v>42494.920057870368</v>
      </c>
      <c r="N2877" t="b">
        <v>0</v>
      </c>
      <c r="O2877">
        <v>3</v>
      </c>
      <c r="P2877" t="b">
        <v>0</v>
      </c>
      <c r="Q2877" t="s">
        <v>8271</v>
      </c>
      <c r="R2877">
        <f t="shared" si="222"/>
        <v>0</v>
      </c>
      <c r="S2877">
        <f t="shared" si="223"/>
        <v>2.3333333333333335</v>
      </c>
      <c r="T2877" t="s">
        <v>8316</v>
      </c>
      <c r="U2877" t="s">
        <v>8317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8">
        <f t="shared" si="225"/>
        <v>42171.535636574066</v>
      </c>
      <c r="L2878">
        <f t="shared" si="224"/>
        <v>2015</v>
      </c>
      <c r="M2878" s="8">
        <f t="shared" si="226"/>
        <v>42201.535636574066</v>
      </c>
      <c r="N2878" t="b">
        <v>0</v>
      </c>
      <c r="O2878">
        <v>0</v>
      </c>
      <c r="P2878" t="b">
        <v>0</v>
      </c>
      <c r="Q2878" t="s">
        <v>8271</v>
      </c>
      <c r="R2878">
        <f t="shared" si="222"/>
        <v>0</v>
      </c>
      <c r="S2878" t="e">
        <f t="shared" si="223"/>
        <v>#DIV/0!</v>
      </c>
      <c r="T2878" t="s">
        <v>8316</v>
      </c>
      <c r="U2878" t="s">
        <v>8317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8">
        <f t="shared" si="225"/>
        <v>42672.746805555558</v>
      </c>
      <c r="L2879">
        <f t="shared" si="224"/>
        <v>2016</v>
      </c>
      <c r="M2879" s="8">
        <f t="shared" si="226"/>
        <v>42704.499999999993</v>
      </c>
      <c r="N2879" t="b">
        <v>0</v>
      </c>
      <c r="O2879">
        <v>6</v>
      </c>
      <c r="P2879" t="b">
        <v>0</v>
      </c>
      <c r="Q2879" t="s">
        <v>8271</v>
      </c>
      <c r="R2879">
        <f t="shared" si="222"/>
        <v>11</v>
      </c>
      <c r="S2879">
        <f t="shared" si="223"/>
        <v>108.33333333333333</v>
      </c>
      <c r="T2879" t="s">
        <v>8316</v>
      </c>
      <c r="U2879" t="s">
        <v>8317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8">
        <f t="shared" si="225"/>
        <v>42128.407349537032</v>
      </c>
      <c r="L2880">
        <f t="shared" si="224"/>
        <v>2015</v>
      </c>
      <c r="M2880" s="8">
        <f t="shared" si="226"/>
        <v>42188.407349537032</v>
      </c>
      <c r="N2880" t="b">
        <v>0</v>
      </c>
      <c r="O2880">
        <v>4</v>
      </c>
      <c r="P2880" t="b">
        <v>0</v>
      </c>
      <c r="Q2880" t="s">
        <v>8271</v>
      </c>
      <c r="R2880">
        <f t="shared" si="222"/>
        <v>2</v>
      </c>
      <c r="S2880">
        <f t="shared" si="223"/>
        <v>15.75</v>
      </c>
      <c r="T2880" t="s">
        <v>8316</v>
      </c>
      <c r="U2880" t="s">
        <v>8317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8">
        <f t="shared" si="225"/>
        <v>42359.516909722217</v>
      </c>
      <c r="L2881">
        <f t="shared" si="224"/>
        <v>2015</v>
      </c>
      <c r="M2881" s="8">
        <f t="shared" si="226"/>
        <v>42389.516909722217</v>
      </c>
      <c r="N2881" t="b">
        <v>0</v>
      </c>
      <c r="O2881">
        <v>1</v>
      </c>
      <c r="P2881" t="b">
        <v>0</v>
      </c>
      <c r="Q2881" t="s">
        <v>8271</v>
      </c>
      <c r="R2881">
        <f t="shared" si="222"/>
        <v>0</v>
      </c>
      <c r="S2881">
        <f t="shared" si="223"/>
        <v>29</v>
      </c>
      <c r="T2881" t="s">
        <v>8316</v>
      </c>
      <c r="U2881" t="s">
        <v>8317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8">
        <f t="shared" si="225"/>
        <v>42192.69736111111</v>
      </c>
      <c r="L2882">
        <f t="shared" si="224"/>
        <v>2015</v>
      </c>
      <c r="M2882" s="8">
        <f t="shared" si="226"/>
        <v>42236.503472222219</v>
      </c>
      <c r="N2882" t="b">
        <v>0</v>
      </c>
      <c r="O2882">
        <v>29</v>
      </c>
      <c r="P2882" t="b">
        <v>0</v>
      </c>
      <c r="Q2882" t="s">
        <v>8271</v>
      </c>
      <c r="R2882">
        <f t="shared" ref="R2882:R2945" si="227">ROUND(E2882/D2882*100,0)</f>
        <v>23</v>
      </c>
      <c r="S2882">
        <f t="shared" ref="S2882:S2945" si="228">E2882/O2882</f>
        <v>96.551724137931032</v>
      </c>
      <c r="T2882" t="s">
        <v>8316</v>
      </c>
      <c r="U2882" t="s">
        <v>8317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8">
        <f t="shared" si="225"/>
        <v>41916.389305555553</v>
      </c>
      <c r="L2883">
        <f t="shared" ref="L2883:L2946" si="229">YEAR(K2883)</f>
        <v>2014</v>
      </c>
      <c r="M2883" s="8">
        <f t="shared" si="226"/>
        <v>41976.430972222217</v>
      </c>
      <c r="N2883" t="b">
        <v>0</v>
      </c>
      <c r="O2883">
        <v>0</v>
      </c>
      <c r="P2883" t="b">
        <v>0</v>
      </c>
      <c r="Q2883" t="s">
        <v>8271</v>
      </c>
      <c r="R2883">
        <f t="shared" si="227"/>
        <v>0</v>
      </c>
      <c r="S2883" t="e">
        <f t="shared" si="228"/>
        <v>#DIV/0!</v>
      </c>
      <c r="T2883" t="s">
        <v>8316</v>
      </c>
      <c r="U2883" t="s">
        <v>8317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8">
        <f t="shared" si="225"/>
        <v>42461.387939814813</v>
      </c>
      <c r="L2884">
        <f t="shared" si="229"/>
        <v>2016</v>
      </c>
      <c r="M2884" s="8">
        <f t="shared" si="226"/>
        <v>42491.387939814813</v>
      </c>
      <c r="N2884" t="b">
        <v>0</v>
      </c>
      <c r="O2884">
        <v>4</v>
      </c>
      <c r="P2884" t="b">
        <v>0</v>
      </c>
      <c r="Q2884" t="s">
        <v>8271</v>
      </c>
      <c r="R2884">
        <f t="shared" si="227"/>
        <v>34</v>
      </c>
      <c r="S2884">
        <f t="shared" si="228"/>
        <v>63</v>
      </c>
      <c r="T2884" t="s">
        <v>8316</v>
      </c>
      <c r="U2884" t="s">
        <v>8317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8">
        <f t="shared" si="225"/>
        <v>42370.694872685184</v>
      </c>
      <c r="L2885">
        <f t="shared" si="229"/>
        <v>2016</v>
      </c>
      <c r="M2885" s="8">
        <f t="shared" si="226"/>
        <v>42405.999305555553</v>
      </c>
      <c r="N2885" t="b">
        <v>0</v>
      </c>
      <c r="O2885">
        <v>5</v>
      </c>
      <c r="P2885" t="b">
        <v>0</v>
      </c>
      <c r="Q2885" t="s">
        <v>8271</v>
      </c>
      <c r="R2885">
        <f t="shared" si="227"/>
        <v>19</v>
      </c>
      <c r="S2885">
        <f t="shared" si="228"/>
        <v>381.6</v>
      </c>
      <c r="T2885" t="s">
        <v>8316</v>
      </c>
      <c r="U2885" t="s">
        <v>8317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8">
        <f t="shared" si="225"/>
        <v>41948.518923611111</v>
      </c>
      <c r="L2886">
        <f t="shared" si="229"/>
        <v>2014</v>
      </c>
      <c r="M2886" s="8">
        <f t="shared" si="226"/>
        <v>41978.518923611111</v>
      </c>
      <c r="N2886" t="b">
        <v>0</v>
      </c>
      <c r="O2886">
        <v>4</v>
      </c>
      <c r="P2886" t="b">
        <v>0</v>
      </c>
      <c r="Q2886" t="s">
        <v>8271</v>
      </c>
      <c r="R2886">
        <f t="shared" si="227"/>
        <v>0</v>
      </c>
      <c r="S2886">
        <f t="shared" si="228"/>
        <v>46.25</v>
      </c>
      <c r="T2886" t="s">
        <v>8316</v>
      </c>
      <c r="U2886" t="s">
        <v>8317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8">
        <f t="shared" si="225"/>
        <v>42046.868067129624</v>
      </c>
      <c r="L2887">
        <f t="shared" si="229"/>
        <v>2015</v>
      </c>
      <c r="M2887" s="8">
        <f t="shared" si="226"/>
        <v>42076.82640046296</v>
      </c>
      <c r="N2887" t="b">
        <v>0</v>
      </c>
      <c r="O2887">
        <v>5</v>
      </c>
      <c r="P2887" t="b">
        <v>0</v>
      </c>
      <c r="Q2887" t="s">
        <v>8271</v>
      </c>
      <c r="R2887">
        <f t="shared" si="227"/>
        <v>33</v>
      </c>
      <c r="S2887">
        <f t="shared" si="228"/>
        <v>26</v>
      </c>
      <c r="T2887" t="s">
        <v>8316</v>
      </c>
      <c r="U2887" t="s">
        <v>8317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8">
        <f t="shared" si="225"/>
        <v>42261.424583333333</v>
      </c>
      <c r="L2888">
        <f t="shared" si="229"/>
        <v>2015</v>
      </c>
      <c r="M2888" s="8">
        <f t="shared" si="226"/>
        <v>42265.957638888889</v>
      </c>
      <c r="N2888" t="b">
        <v>0</v>
      </c>
      <c r="O2888">
        <v>1</v>
      </c>
      <c r="P2888" t="b">
        <v>0</v>
      </c>
      <c r="Q2888" t="s">
        <v>8271</v>
      </c>
      <c r="R2888">
        <f t="shared" si="227"/>
        <v>5</v>
      </c>
      <c r="S2888">
        <f t="shared" si="228"/>
        <v>10</v>
      </c>
      <c r="T2888" t="s">
        <v>8316</v>
      </c>
      <c r="U2888" t="s">
        <v>8317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8">
        <f t="shared" si="225"/>
        <v>41985.219027777777</v>
      </c>
      <c r="L2889">
        <f t="shared" si="229"/>
        <v>2014</v>
      </c>
      <c r="M2889" s="8">
        <f t="shared" si="226"/>
        <v>42015.219027777777</v>
      </c>
      <c r="N2889" t="b">
        <v>0</v>
      </c>
      <c r="O2889">
        <v>1</v>
      </c>
      <c r="P2889" t="b">
        <v>0</v>
      </c>
      <c r="Q2889" t="s">
        <v>8271</v>
      </c>
      <c r="R2889">
        <f t="shared" si="227"/>
        <v>0</v>
      </c>
      <c r="S2889">
        <f t="shared" si="228"/>
        <v>5</v>
      </c>
      <c r="T2889" t="s">
        <v>8316</v>
      </c>
      <c r="U2889" t="s">
        <v>8317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8">
        <f t="shared" si="225"/>
        <v>41922.326851851853</v>
      </c>
      <c r="L2890">
        <f t="shared" si="229"/>
        <v>2014</v>
      </c>
      <c r="M2890" s="8">
        <f t="shared" si="226"/>
        <v>41929.999305555553</v>
      </c>
      <c r="N2890" t="b">
        <v>0</v>
      </c>
      <c r="O2890">
        <v>0</v>
      </c>
      <c r="P2890" t="b">
        <v>0</v>
      </c>
      <c r="Q2890" t="s">
        <v>8271</v>
      </c>
      <c r="R2890">
        <f t="shared" si="227"/>
        <v>0</v>
      </c>
      <c r="S2890" t="e">
        <f t="shared" si="228"/>
        <v>#DIV/0!</v>
      </c>
      <c r="T2890" t="s">
        <v>8316</v>
      </c>
      <c r="U2890" t="s">
        <v>8317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8">
        <f t="shared" si="225"/>
        <v>41850.654918981476</v>
      </c>
      <c r="L2891">
        <f t="shared" si="229"/>
        <v>2014</v>
      </c>
      <c r="M2891" s="8">
        <f t="shared" si="226"/>
        <v>41880.654918981476</v>
      </c>
      <c r="N2891" t="b">
        <v>0</v>
      </c>
      <c r="O2891">
        <v>14</v>
      </c>
      <c r="P2891" t="b">
        <v>0</v>
      </c>
      <c r="Q2891" t="s">
        <v>8271</v>
      </c>
      <c r="R2891">
        <f t="shared" si="227"/>
        <v>38</v>
      </c>
      <c r="S2891">
        <f t="shared" si="228"/>
        <v>81.571428571428569</v>
      </c>
      <c r="T2891" t="s">
        <v>8316</v>
      </c>
      <c r="U2891" t="s">
        <v>8317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8">
        <f t="shared" ref="K2892:K2955" si="230">(J2892/86400)+25569+(-5/24)</f>
        <v>41831.534629629627</v>
      </c>
      <c r="L2892">
        <f t="shared" si="229"/>
        <v>2014</v>
      </c>
      <c r="M2892" s="8">
        <f t="shared" si="226"/>
        <v>41859.916666666664</v>
      </c>
      <c r="N2892" t="b">
        <v>0</v>
      </c>
      <c r="O2892">
        <v>3</v>
      </c>
      <c r="P2892" t="b">
        <v>0</v>
      </c>
      <c r="Q2892" t="s">
        <v>8271</v>
      </c>
      <c r="R2892">
        <f t="shared" si="227"/>
        <v>1</v>
      </c>
      <c r="S2892">
        <f t="shared" si="228"/>
        <v>7</v>
      </c>
      <c r="T2892" t="s">
        <v>8316</v>
      </c>
      <c r="U2892" t="s">
        <v>8317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8">
        <f t="shared" si="230"/>
        <v>42415.675092592595</v>
      </c>
      <c r="L2893">
        <f t="shared" si="229"/>
        <v>2016</v>
      </c>
      <c r="M2893" s="8">
        <f t="shared" ref="M2893:M2956" si="231">(I2893/86400)+25569+(-5/24)</f>
        <v>42475.633425925924</v>
      </c>
      <c r="N2893" t="b">
        <v>0</v>
      </c>
      <c r="O2893">
        <v>10</v>
      </c>
      <c r="P2893" t="b">
        <v>0</v>
      </c>
      <c r="Q2893" t="s">
        <v>8271</v>
      </c>
      <c r="R2893">
        <f t="shared" si="227"/>
        <v>3</v>
      </c>
      <c r="S2893">
        <f t="shared" si="228"/>
        <v>27.3</v>
      </c>
      <c r="T2893" t="s">
        <v>8316</v>
      </c>
      <c r="U2893" t="s">
        <v>8317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8">
        <f t="shared" si="230"/>
        <v>41869.505833333329</v>
      </c>
      <c r="L2894">
        <f t="shared" si="229"/>
        <v>2014</v>
      </c>
      <c r="M2894" s="8">
        <f t="shared" si="231"/>
        <v>41876.666666666664</v>
      </c>
      <c r="N2894" t="b">
        <v>0</v>
      </c>
      <c r="O2894">
        <v>17</v>
      </c>
      <c r="P2894" t="b">
        <v>0</v>
      </c>
      <c r="Q2894" t="s">
        <v>8271</v>
      </c>
      <c r="R2894">
        <f t="shared" si="227"/>
        <v>9</v>
      </c>
      <c r="S2894">
        <f t="shared" si="228"/>
        <v>29.411764705882351</v>
      </c>
      <c r="T2894" t="s">
        <v>8316</v>
      </c>
      <c r="U2894" t="s">
        <v>8317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8">
        <f t="shared" si="230"/>
        <v>41953.564756944441</v>
      </c>
      <c r="L2895">
        <f t="shared" si="229"/>
        <v>2014</v>
      </c>
      <c r="M2895" s="8">
        <f t="shared" si="231"/>
        <v>42012.874999999993</v>
      </c>
      <c r="N2895" t="b">
        <v>0</v>
      </c>
      <c r="O2895">
        <v>2</v>
      </c>
      <c r="P2895" t="b">
        <v>0</v>
      </c>
      <c r="Q2895" t="s">
        <v>8271</v>
      </c>
      <c r="R2895">
        <f t="shared" si="227"/>
        <v>1</v>
      </c>
      <c r="S2895">
        <f t="shared" si="228"/>
        <v>12.5</v>
      </c>
      <c r="T2895" t="s">
        <v>8316</v>
      </c>
      <c r="U2895" t="s">
        <v>8317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8">
        <f t="shared" si="230"/>
        <v>42037.777951388889</v>
      </c>
      <c r="L2896">
        <f t="shared" si="229"/>
        <v>2015</v>
      </c>
      <c r="M2896" s="8">
        <f t="shared" si="231"/>
        <v>42097.736284722218</v>
      </c>
      <c r="N2896" t="b">
        <v>0</v>
      </c>
      <c r="O2896">
        <v>0</v>
      </c>
      <c r="P2896" t="b">
        <v>0</v>
      </c>
      <c r="Q2896" t="s">
        <v>8271</v>
      </c>
      <c r="R2896">
        <f t="shared" si="227"/>
        <v>0</v>
      </c>
      <c r="S2896" t="e">
        <f t="shared" si="228"/>
        <v>#DIV/0!</v>
      </c>
      <c r="T2896" t="s">
        <v>8316</v>
      </c>
      <c r="U2896" t="s">
        <v>8317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8">
        <f t="shared" si="230"/>
        <v>41811.347129629627</v>
      </c>
      <c r="L2897">
        <f t="shared" si="229"/>
        <v>2014</v>
      </c>
      <c r="M2897" s="8">
        <f t="shared" si="231"/>
        <v>41812.666666666664</v>
      </c>
      <c r="N2897" t="b">
        <v>0</v>
      </c>
      <c r="O2897">
        <v>4</v>
      </c>
      <c r="P2897" t="b">
        <v>0</v>
      </c>
      <c r="Q2897" t="s">
        <v>8271</v>
      </c>
      <c r="R2897">
        <f t="shared" si="227"/>
        <v>5</v>
      </c>
      <c r="S2897">
        <f t="shared" si="228"/>
        <v>5.75</v>
      </c>
      <c r="T2897" t="s">
        <v>8316</v>
      </c>
      <c r="U2897" t="s">
        <v>8317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8">
        <f t="shared" si="230"/>
        <v>42701.700474537036</v>
      </c>
      <c r="L2898">
        <f t="shared" si="229"/>
        <v>2016</v>
      </c>
      <c r="M2898" s="8">
        <f t="shared" si="231"/>
        <v>42716.041666666664</v>
      </c>
      <c r="N2898" t="b">
        <v>0</v>
      </c>
      <c r="O2898">
        <v>12</v>
      </c>
      <c r="P2898" t="b">
        <v>0</v>
      </c>
      <c r="Q2898" t="s">
        <v>8271</v>
      </c>
      <c r="R2898">
        <f t="shared" si="227"/>
        <v>21</v>
      </c>
      <c r="S2898">
        <f t="shared" si="228"/>
        <v>52.083333333333336</v>
      </c>
      <c r="T2898" t="s">
        <v>8316</v>
      </c>
      <c r="U2898" t="s">
        <v>8317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8">
        <f t="shared" si="230"/>
        <v>42258.438171296293</v>
      </c>
      <c r="L2899">
        <f t="shared" si="229"/>
        <v>2015</v>
      </c>
      <c r="M2899" s="8">
        <f t="shared" si="231"/>
        <v>42288.436863425923</v>
      </c>
      <c r="N2899" t="b">
        <v>0</v>
      </c>
      <c r="O2899">
        <v>3</v>
      </c>
      <c r="P2899" t="b">
        <v>0</v>
      </c>
      <c r="Q2899" t="s">
        <v>8271</v>
      </c>
      <c r="R2899">
        <f t="shared" si="227"/>
        <v>5</v>
      </c>
      <c r="S2899">
        <f t="shared" si="228"/>
        <v>183.33333333333334</v>
      </c>
      <c r="T2899" t="s">
        <v>8316</v>
      </c>
      <c r="U2899" t="s">
        <v>8317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8">
        <f t="shared" si="230"/>
        <v>42278.456631944442</v>
      </c>
      <c r="L2900">
        <f t="shared" si="229"/>
        <v>2015</v>
      </c>
      <c r="M2900" s="8">
        <f t="shared" si="231"/>
        <v>42308.456631944442</v>
      </c>
      <c r="N2900" t="b">
        <v>0</v>
      </c>
      <c r="O2900">
        <v>12</v>
      </c>
      <c r="P2900" t="b">
        <v>0</v>
      </c>
      <c r="Q2900" t="s">
        <v>8271</v>
      </c>
      <c r="R2900">
        <f t="shared" si="227"/>
        <v>4</v>
      </c>
      <c r="S2900">
        <f t="shared" si="228"/>
        <v>26.333333333333332</v>
      </c>
      <c r="T2900" t="s">
        <v>8316</v>
      </c>
      <c r="U2900" t="s">
        <v>8317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8">
        <f t="shared" si="230"/>
        <v>42514.869884259257</v>
      </c>
      <c r="L2901">
        <f t="shared" si="229"/>
        <v>2016</v>
      </c>
      <c r="M2901" s="8">
        <f t="shared" si="231"/>
        <v>42574.869884259257</v>
      </c>
      <c r="N2901" t="b">
        <v>0</v>
      </c>
      <c r="O2901">
        <v>0</v>
      </c>
      <c r="P2901" t="b">
        <v>0</v>
      </c>
      <c r="Q2901" t="s">
        <v>8271</v>
      </c>
      <c r="R2901">
        <f t="shared" si="227"/>
        <v>0</v>
      </c>
      <c r="S2901" t="e">
        <f t="shared" si="228"/>
        <v>#DIV/0!</v>
      </c>
      <c r="T2901" t="s">
        <v>8316</v>
      </c>
      <c r="U2901" t="s">
        <v>8317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8">
        <f t="shared" si="230"/>
        <v>41830.025833333333</v>
      </c>
      <c r="L2902">
        <f t="shared" si="229"/>
        <v>2014</v>
      </c>
      <c r="M2902" s="8">
        <f t="shared" si="231"/>
        <v>41860.025833333333</v>
      </c>
      <c r="N2902" t="b">
        <v>0</v>
      </c>
      <c r="O2902">
        <v>7</v>
      </c>
      <c r="P2902" t="b">
        <v>0</v>
      </c>
      <c r="Q2902" t="s">
        <v>8271</v>
      </c>
      <c r="R2902">
        <f t="shared" si="227"/>
        <v>62</v>
      </c>
      <c r="S2902">
        <f t="shared" si="228"/>
        <v>486.42857142857144</v>
      </c>
      <c r="T2902" t="s">
        <v>8316</v>
      </c>
      <c r="U2902" t="s">
        <v>8317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8">
        <f t="shared" si="230"/>
        <v>41982.696053240739</v>
      </c>
      <c r="L2903">
        <f t="shared" si="229"/>
        <v>2014</v>
      </c>
      <c r="M2903" s="8">
        <f t="shared" si="231"/>
        <v>42042.696053240739</v>
      </c>
      <c r="N2903" t="b">
        <v>0</v>
      </c>
      <c r="O2903">
        <v>2</v>
      </c>
      <c r="P2903" t="b">
        <v>0</v>
      </c>
      <c r="Q2903" t="s">
        <v>8271</v>
      </c>
      <c r="R2903">
        <f t="shared" si="227"/>
        <v>1</v>
      </c>
      <c r="S2903">
        <f t="shared" si="228"/>
        <v>3</v>
      </c>
      <c r="T2903" t="s">
        <v>8316</v>
      </c>
      <c r="U2903" t="s">
        <v>8317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8">
        <f t="shared" si="230"/>
        <v>42210.231435185182</v>
      </c>
      <c r="L2904">
        <f t="shared" si="229"/>
        <v>2015</v>
      </c>
      <c r="M2904" s="8">
        <f t="shared" si="231"/>
        <v>42240.231435185182</v>
      </c>
      <c r="N2904" t="b">
        <v>0</v>
      </c>
      <c r="O2904">
        <v>1</v>
      </c>
      <c r="P2904" t="b">
        <v>0</v>
      </c>
      <c r="Q2904" t="s">
        <v>8271</v>
      </c>
      <c r="R2904">
        <f t="shared" si="227"/>
        <v>0</v>
      </c>
      <c r="S2904">
        <f t="shared" si="228"/>
        <v>25</v>
      </c>
      <c r="T2904" t="s">
        <v>8316</v>
      </c>
      <c r="U2904" t="s">
        <v>8317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8">
        <f t="shared" si="230"/>
        <v>42195.95854166666</v>
      </c>
      <c r="L2905">
        <f t="shared" si="229"/>
        <v>2015</v>
      </c>
      <c r="M2905" s="8">
        <f t="shared" si="231"/>
        <v>42255.95854166666</v>
      </c>
      <c r="N2905" t="b">
        <v>0</v>
      </c>
      <c r="O2905">
        <v>4</v>
      </c>
      <c r="P2905" t="b">
        <v>0</v>
      </c>
      <c r="Q2905" t="s">
        <v>8271</v>
      </c>
      <c r="R2905">
        <f t="shared" si="227"/>
        <v>1</v>
      </c>
      <c r="S2905">
        <f t="shared" si="228"/>
        <v>9.75</v>
      </c>
      <c r="T2905" t="s">
        <v>8316</v>
      </c>
      <c r="U2905" t="s">
        <v>8317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8">
        <f t="shared" si="230"/>
        <v>41940.759618055556</v>
      </c>
      <c r="L2906">
        <f t="shared" si="229"/>
        <v>2014</v>
      </c>
      <c r="M2906" s="8">
        <f t="shared" si="231"/>
        <v>41952.291666666664</v>
      </c>
      <c r="N2906" t="b">
        <v>0</v>
      </c>
      <c r="O2906">
        <v>4</v>
      </c>
      <c r="P2906" t="b">
        <v>0</v>
      </c>
      <c r="Q2906" t="s">
        <v>8271</v>
      </c>
      <c r="R2906">
        <f t="shared" si="227"/>
        <v>5</v>
      </c>
      <c r="S2906">
        <f t="shared" si="228"/>
        <v>18.75</v>
      </c>
      <c r="T2906" t="s">
        <v>8316</v>
      </c>
      <c r="U2906" t="s">
        <v>8317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8">
        <f t="shared" si="230"/>
        <v>42605.848530092589</v>
      </c>
      <c r="L2907">
        <f t="shared" si="229"/>
        <v>2016</v>
      </c>
      <c r="M2907" s="8">
        <f t="shared" si="231"/>
        <v>42619.848530092589</v>
      </c>
      <c r="N2907" t="b">
        <v>0</v>
      </c>
      <c r="O2907">
        <v>17</v>
      </c>
      <c r="P2907" t="b">
        <v>0</v>
      </c>
      <c r="Q2907" t="s">
        <v>8271</v>
      </c>
      <c r="R2907">
        <f t="shared" si="227"/>
        <v>18</v>
      </c>
      <c r="S2907">
        <f t="shared" si="228"/>
        <v>36.588235294117645</v>
      </c>
      <c r="T2907" t="s">
        <v>8316</v>
      </c>
      <c r="U2907" t="s">
        <v>8317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8">
        <f t="shared" si="230"/>
        <v>42199.440578703703</v>
      </c>
      <c r="L2908">
        <f t="shared" si="229"/>
        <v>2015</v>
      </c>
      <c r="M2908" s="8">
        <f t="shared" si="231"/>
        <v>42216.833333333336</v>
      </c>
      <c r="N2908" t="b">
        <v>0</v>
      </c>
      <c r="O2908">
        <v>7</v>
      </c>
      <c r="P2908" t="b">
        <v>0</v>
      </c>
      <c r="Q2908" t="s">
        <v>8271</v>
      </c>
      <c r="R2908">
        <f t="shared" si="227"/>
        <v>9</v>
      </c>
      <c r="S2908">
        <f t="shared" si="228"/>
        <v>80.714285714285708</v>
      </c>
      <c r="T2908" t="s">
        <v>8316</v>
      </c>
      <c r="U2908" t="s">
        <v>8317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8">
        <f t="shared" si="230"/>
        <v>42444.669409722221</v>
      </c>
      <c r="L2909">
        <f t="shared" si="229"/>
        <v>2016</v>
      </c>
      <c r="M2909" s="8">
        <f t="shared" si="231"/>
        <v>42504.669409722221</v>
      </c>
      <c r="N2909" t="b">
        <v>0</v>
      </c>
      <c r="O2909">
        <v>2</v>
      </c>
      <c r="P2909" t="b">
        <v>0</v>
      </c>
      <c r="Q2909" t="s">
        <v>8271</v>
      </c>
      <c r="R2909">
        <f t="shared" si="227"/>
        <v>0</v>
      </c>
      <c r="S2909">
        <f t="shared" si="228"/>
        <v>1</v>
      </c>
      <c r="T2909" t="s">
        <v>8316</v>
      </c>
      <c r="U2909" t="s">
        <v>8317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8">
        <f t="shared" si="230"/>
        <v>42499.523368055554</v>
      </c>
      <c r="L2910">
        <f t="shared" si="229"/>
        <v>2016</v>
      </c>
      <c r="M2910" s="8">
        <f t="shared" si="231"/>
        <v>42529.523368055554</v>
      </c>
      <c r="N2910" t="b">
        <v>0</v>
      </c>
      <c r="O2910">
        <v>5</v>
      </c>
      <c r="P2910" t="b">
        <v>0</v>
      </c>
      <c r="Q2910" t="s">
        <v>8271</v>
      </c>
      <c r="R2910">
        <f t="shared" si="227"/>
        <v>3</v>
      </c>
      <c r="S2910">
        <f t="shared" si="228"/>
        <v>52.8</v>
      </c>
      <c r="T2910" t="s">
        <v>8316</v>
      </c>
      <c r="U2910" t="s">
        <v>8317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8">
        <f t="shared" si="230"/>
        <v>41929.057881944442</v>
      </c>
      <c r="L2911">
        <f t="shared" si="229"/>
        <v>2014</v>
      </c>
      <c r="M2911" s="8">
        <f t="shared" si="231"/>
        <v>41968.615277777775</v>
      </c>
      <c r="N2911" t="b">
        <v>0</v>
      </c>
      <c r="O2911">
        <v>1</v>
      </c>
      <c r="P2911" t="b">
        <v>0</v>
      </c>
      <c r="Q2911" t="s">
        <v>8271</v>
      </c>
      <c r="R2911">
        <f t="shared" si="227"/>
        <v>0</v>
      </c>
      <c r="S2911">
        <f t="shared" si="228"/>
        <v>20</v>
      </c>
      <c r="T2911" t="s">
        <v>8316</v>
      </c>
      <c r="U2911" t="s">
        <v>8317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8">
        <f t="shared" si="230"/>
        <v>42107.632951388885</v>
      </c>
      <c r="L2912">
        <f t="shared" si="229"/>
        <v>2015</v>
      </c>
      <c r="M2912" s="8">
        <f t="shared" si="231"/>
        <v>42167.632951388885</v>
      </c>
      <c r="N2912" t="b">
        <v>0</v>
      </c>
      <c r="O2912">
        <v>1</v>
      </c>
      <c r="P2912" t="b">
        <v>0</v>
      </c>
      <c r="Q2912" t="s">
        <v>8271</v>
      </c>
      <c r="R2912">
        <f t="shared" si="227"/>
        <v>0</v>
      </c>
      <c r="S2912">
        <f t="shared" si="228"/>
        <v>1</v>
      </c>
      <c r="T2912" t="s">
        <v>8316</v>
      </c>
      <c r="U2912" t="s">
        <v>8317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8">
        <f t="shared" si="230"/>
        <v>42142.560486111113</v>
      </c>
      <c r="L2913">
        <f t="shared" si="229"/>
        <v>2015</v>
      </c>
      <c r="M2913" s="8">
        <f t="shared" si="231"/>
        <v>42182.560486111113</v>
      </c>
      <c r="N2913" t="b">
        <v>0</v>
      </c>
      <c r="O2913">
        <v>14</v>
      </c>
      <c r="P2913" t="b">
        <v>0</v>
      </c>
      <c r="Q2913" t="s">
        <v>8271</v>
      </c>
      <c r="R2913">
        <f t="shared" si="227"/>
        <v>37</v>
      </c>
      <c r="S2913">
        <f t="shared" si="228"/>
        <v>46.928571428571431</v>
      </c>
      <c r="T2913" t="s">
        <v>8316</v>
      </c>
      <c r="U2913" t="s">
        <v>8317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8">
        <f t="shared" si="230"/>
        <v>42353.923310185179</v>
      </c>
      <c r="L2914">
        <f t="shared" si="229"/>
        <v>2015</v>
      </c>
      <c r="M2914" s="8">
        <f t="shared" si="231"/>
        <v>42383.923310185179</v>
      </c>
      <c r="N2914" t="b">
        <v>0</v>
      </c>
      <c r="O2914">
        <v>26</v>
      </c>
      <c r="P2914" t="b">
        <v>0</v>
      </c>
      <c r="Q2914" t="s">
        <v>8271</v>
      </c>
      <c r="R2914">
        <f t="shared" si="227"/>
        <v>14</v>
      </c>
      <c r="S2914">
        <f t="shared" si="228"/>
        <v>78.07692307692308</v>
      </c>
      <c r="T2914" t="s">
        <v>8316</v>
      </c>
      <c r="U2914" t="s">
        <v>8317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8">
        <f t="shared" si="230"/>
        <v>41828.714571759258</v>
      </c>
      <c r="L2915">
        <f t="shared" si="229"/>
        <v>2014</v>
      </c>
      <c r="M2915" s="8">
        <f t="shared" si="231"/>
        <v>41888.714571759258</v>
      </c>
      <c r="N2915" t="b">
        <v>0</v>
      </c>
      <c r="O2915">
        <v>2</v>
      </c>
      <c r="P2915" t="b">
        <v>0</v>
      </c>
      <c r="Q2915" t="s">
        <v>8271</v>
      </c>
      <c r="R2915">
        <f t="shared" si="227"/>
        <v>0</v>
      </c>
      <c r="S2915">
        <f t="shared" si="228"/>
        <v>1</v>
      </c>
      <c r="T2915" t="s">
        <v>8316</v>
      </c>
      <c r="U2915" t="s">
        <v>8317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8">
        <f t="shared" si="230"/>
        <v>42017.699004629627</v>
      </c>
      <c r="L2916">
        <f t="shared" si="229"/>
        <v>2015</v>
      </c>
      <c r="M2916" s="8">
        <f t="shared" si="231"/>
        <v>42077.657337962963</v>
      </c>
      <c r="N2916" t="b">
        <v>0</v>
      </c>
      <c r="O2916">
        <v>1</v>
      </c>
      <c r="P2916" t="b">
        <v>0</v>
      </c>
      <c r="Q2916" t="s">
        <v>8271</v>
      </c>
      <c r="R2916">
        <f t="shared" si="227"/>
        <v>0</v>
      </c>
      <c r="S2916">
        <f t="shared" si="228"/>
        <v>1</v>
      </c>
      <c r="T2916" t="s">
        <v>8316</v>
      </c>
      <c r="U2916" t="s">
        <v>8317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8">
        <f t="shared" si="230"/>
        <v>42415.189699074072</v>
      </c>
      <c r="L2917">
        <f t="shared" si="229"/>
        <v>2016</v>
      </c>
      <c r="M2917" s="8">
        <f t="shared" si="231"/>
        <v>42445.1480324074</v>
      </c>
      <c r="N2917" t="b">
        <v>0</v>
      </c>
      <c r="O2917">
        <v>3</v>
      </c>
      <c r="P2917" t="b">
        <v>0</v>
      </c>
      <c r="Q2917" t="s">
        <v>8271</v>
      </c>
      <c r="R2917">
        <f t="shared" si="227"/>
        <v>61</v>
      </c>
      <c r="S2917">
        <f t="shared" si="228"/>
        <v>203.66666666666666</v>
      </c>
      <c r="T2917" t="s">
        <v>8316</v>
      </c>
      <c r="U2917" t="s">
        <v>8317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8">
        <f t="shared" si="230"/>
        <v>41755.268391203703</v>
      </c>
      <c r="L2918">
        <f t="shared" si="229"/>
        <v>2014</v>
      </c>
      <c r="M2918" s="8">
        <f t="shared" si="231"/>
        <v>41778.268391203703</v>
      </c>
      <c r="N2918" t="b">
        <v>0</v>
      </c>
      <c r="O2918">
        <v>7</v>
      </c>
      <c r="P2918" t="b">
        <v>0</v>
      </c>
      <c r="Q2918" t="s">
        <v>8271</v>
      </c>
      <c r="R2918">
        <f t="shared" si="227"/>
        <v>8</v>
      </c>
      <c r="S2918">
        <f t="shared" si="228"/>
        <v>20.714285714285715</v>
      </c>
      <c r="T2918" t="s">
        <v>8316</v>
      </c>
      <c r="U2918" t="s">
        <v>8317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8">
        <f t="shared" si="230"/>
        <v>42245.026006944441</v>
      </c>
      <c r="L2919">
        <f t="shared" si="229"/>
        <v>2015</v>
      </c>
      <c r="M2919" s="8">
        <f t="shared" si="231"/>
        <v>42263.026006944441</v>
      </c>
      <c r="N2919" t="b">
        <v>0</v>
      </c>
      <c r="O2919">
        <v>9</v>
      </c>
      <c r="P2919" t="b">
        <v>0</v>
      </c>
      <c r="Q2919" t="s">
        <v>8271</v>
      </c>
      <c r="R2919">
        <f t="shared" si="227"/>
        <v>22</v>
      </c>
      <c r="S2919">
        <f t="shared" si="228"/>
        <v>48.555555555555557</v>
      </c>
      <c r="T2919" t="s">
        <v>8316</v>
      </c>
      <c r="U2919" t="s">
        <v>8317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8">
        <f t="shared" si="230"/>
        <v>42278.421377314815</v>
      </c>
      <c r="L2920">
        <f t="shared" si="229"/>
        <v>2015</v>
      </c>
      <c r="M2920" s="8">
        <f t="shared" si="231"/>
        <v>42306.421377314815</v>
      </c>
      <c r="N2920" t="b">
        <v>0</v>
      </c>
      <c r="O2920">
        <v>20</v>
      </c>
      <c r="P2920" t="b">
        <v>0</v>
      </c>
      <c r="Q2920" t="s">
        <v>8271</v>
      </c>
      <c r="R2920">
        <f t="shared" si="227"/>
        <v>27</v>
      </c>
      <c r="S2920">
        <f t="shared" si="228"/>
        <v>68.099999999999994</v>
      </c>
      <c r="T2920" t="s">
        <v>8316</v>
      </c>
      <c r="U2920" t="s">
        <v>8317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8">
        <f t="shared" si="230"/>
        <v>41826.411215277774</v>
      </c>
      <c r="L2921">
        <f t="shared" si="229"/>
        <v>2014</v>
      </c>
      <c r="M2921" s="8">
        <f t="shared" si="231"/>
        <v>41856.411215277774</v>
      </c>
      <c r="N2921" t="b">
        <v>0</v>
      </c>
      <c r="O2921">
        <v>6</v>
      </c>
      <c r="P2921" t="b">
        <v>0</v>
      </c>
      <c r="Q2921" t="s">
        <v>8271</v>
      </c>
      <c r="R2921">
        <f t="shared" si="227"/>
        <v>9</v>
      </c>
      <c r="S2921">
        <f t="shared" si="228"/>
        <v>8.5</v>
      </c>
      <c r="T2921" t="s">
        <v>8316</v>
      </c>
      <c r="U2921" t="s">
        <v>8317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8">
        <f t="shared" si="230"/>
        <v>42058.584143518521</v>
      </c>
      <c r="L2922">
        <f t="shared" si="229"/>
        <v>2015</v>
      </c>
      <c r="M2922" s="8">
        <f t="shared" si="231"/>
        <v>42088.54247685185</v>
      </c>
      <c r="N2922" t="b">
        <v>0</v>
      </c>
      <c r="O2922">
        <v>13</v>
      </c>
      <c r="P2922" t="b">
        <v>0</v>
      </c>
      <c r="Q2922" t="s">
        <v>8271</v>
      </c>
      <c r="R2922">
        <f t="shared" si="227"/>
        <v>27</v>
      </c>
      <c r="S2922">
        <f t="shared" si="228"/>
        <v>51.615384615384613</v>
      </c>
      <c r="T2922" t="s">
        <v>8316</v>
      </c>
      <c r="U2922" t="s">
        <v>8317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8">
        <f t="shared" si="230"/>
        <v>41877.678287037037</v>
      </c>
      <c r="L2923">
        <f t="shared" si="229"/>
        <v>2014</v>
      </c>
      <c r="M2923" s="8">
        <f t="shared" si="231"/>
        <v>41907.678287037037</v>
      </c>
      <c r="N2923" t="b">
        <v>0</v>
      </c>
      <c r="O2923">
        <v>3</v>
      </c>
      <c r="P2923" t="b">
        <v>1</v>
      </c>
      <c r="Q2923" t="s">
        <v>8305</v>
      </c>
      <c r="R2923">
        <f t="shared" si="227"/>
        <v>129</v>
      </c>
      <c r="S2923">
        <f t="shared" si="228"/>
        <v>43</v>
      </c>
      <c r="T2923" t="s">
        <v>8316</v>
      </c>
      <c r="U2923" t="s">
        <v>8358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8">
        <f t="shared" si="230"/>
        <v>42097.665821759256</v>
      </c>
      <c r="L2924">
        <f t="shared" si="229"/>
        <v>2015</v>
      </c>
      <c r="M2924" s="8">
        <f t="shared" si="231"/>
        <v>42142.665821759256</v>
      </c>
      <c r="N2924" t="b">
        <v>0</v>
      </c>
      <c r="O2924">
        <v>6</v>
      </c>
      <c r="P2924" t="b">
        <v>1</v>
      </c>
      <c r="Q2924" t="s">
        <v>8305</v>
      </c>
      <c r="R2924">
        <f t="shared" si="227"/>
        <v>100</v>
      </c>
      <c r="S2924">
        <f t="shared" si="228"/>
        <v>83.333333333333329</v>
      </c>
      <c r="T2924" t="s">
        <v>8316</v>
      </c>
      <c r="U2924" t="s">
        <v>8358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8">
        <f t="shared" si="230"/>
        <v>42012.944201388884</v>
      </c>
      <c r="L2925">
        <f t="shared" si="229"/>
        <v>2015</v>
      </c>
      <c r="M2925" s="8">
        <f t="shared" si="231"/>
        <v>42027.916666666664</v>
      </c>
      <c r="N2925" t="b">
        <v>0</v>
      </c>
      <c r="O2925">
        <v>10</v>
      </c>
      <c r="P2925" t="b">
        <v>1</v>
      </c>
      <c r="Q2925" t="s">
        <v>8305</v>
      </c>
      <c r="R2925">
        <f t="shared" si="227"/>
        <v>100</v>
      </c>
      <c r="S2925">
        <f t="shared" si="228"/>
        <v>30</v>
      </c>
      <c r="T2925" t="s">
        <v>8316</v>
      </c>
      <c r="U2925" t="s">
        <v>8358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8">
        <f t="shared" si="230"/>
        <v>42103.348495370366</v>
      </c>
      <c r="L2926">
        <f t="shared" si="229"/>
        <v>2015</v>
      </c>
      <c r="M2926" s="8">
        <f t="shared" si="231"/>
        <v>42132.957638888889</v>
      </c>
      <c r="N2926" t="b">
        <v>0</v>
      </c>
      <c r="O2926">
        <v>147</v>
      </c>
      <c r="P2926" t="b">
        <v>1</v>
      </c>
      <c r="Q2926" t="s">
        <v>8305</v>
      </c>
      <c r="R2926">
        <f t="shared" si="227"/>
        <v>103</v>
      </c>
      <c r="S2926">
        <f t="shared" si="228"/>
        <v>175.51020408163265</v>
      </c>
      <c r="T2926" t="s">
        <v>8316</v>
      </c>
      <c r="U2926" t="s">
        <v>8358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8">
        <f t="shared" si="230"/>
        <v>41863.375787037039</v>
      </c>
      <c r="L2927">
        <f t="shared" si="229"/>
        <v>2014</v>
      </c>
      <c r="M2927" s="8">
        <f t="shared" si="231"/>
        <v>41893.375787037039</v>
      </c>
      <c r="N2927" t="b">
        <v>0</v>
      </c>
      <c r="O2927">
        <v>199</v>
      </c>
      <c r="P2927" t="b">
        <v>1</v>
      </c>
      <c r="Q2927" t="s">
        <v>8305</v>
      </c>
      <c r="R2927">
        <f t="shared" si="227"/>
        <v>102</v>
      </c>
      <c r="S2927">
        <f t="shared" si="228"/>
        <v>231.66175879396985</v>
      </c>
      <c r="T2927" t="s">
        <v>8316</v>
      </c>
      <c r="U2927" t="s">
        <v>8358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8">
        <f t="shared" si="230"/>
        <v>42044.557627314811</v>
      </c>
      <c r="L2928">
        <f t="shared" si="229"/>
        <v>2015</v>
      </c>
      <c r="M2928" s="8">
        <f t="shared" si="231"/>
        <v>42058.557627314811</v>
      </c>
      <c r="N2928" t="b">
        <v>0</v>
      </c>
      <c r="O2928">
        <v>50</v>
      </c>
      <c r="P2928" t="b">
        <v>1</v>
      </c>
      <c r="Q2928" t="s">
        <v>8305</v>
      </c>
      <c r="R2928">
        <f t="shared" si="227"/>
        <v>125</v>
      </c>
      <c r="S2928">
        <f t="shared" si="228"/>
        <v>75</v>
      </c>
      <c r="T2928" t="s">
        <v>8316</v>
      </c>
      <c r="U2928" t="s">
        <v>8358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8">
        <f t="shared" si="230"/>
        <v>41806.460983796293</v>
      </c>
      <c r="L2929">
        <f t="shared" si="229"/>
        <v>2014</v>
      </c>
      <c r="M2929" s="8">
        <f t="shared" si="231"/>
        <v>41835</v>
      </c>
      <c r="N2929" t="b">
        <v>0</v>
      </c>
      <c r="O2929">
        <v>21</v>
      </c>
      <c r="P2929" t="b">
        <v>1</v>
      </c>
      <c r="Q2929" t="s">
        <v>8305</v>
      </c>
      <c r="R2929">
        <f t="shared" si="227"/>
        <v>131</v>
      </c>
      <c r="S2929">
        <f t="shared" si="228"/>
        <v>112.14285714285714</v>
      </c>
      <c r="T2929" t="s">
        <v>8316</v>
      </c>
      <c r="U2929" t="s">
        <v>8358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8">
        <f t="shared" si="230"/>
        <v>42403.789884259262</v>
      </c>
      <c r="L2930">
        <f t="shared" si="229"/>
        <v>2016</v>
      </c>
      <c r="M2930" s="8">
        <f t="shared" si="231"/>
        <v>42433.789884259262</v>
      </c>
      <c r="N2930" t="b">
        <v>0</v>
      </c>
      <c r="O2930">
        <v>24</v>
      </c>
      <c r="P2930" t="b">
        <v>1</v>
      </c>
      <c r="Q2930" t="s">
        <v>8305</v>
      </c>
      <c r="R2930">
        <f t="shared" si="227"/>
        <v>100</v>
      </c>
      <c r="S2930">
        <f t="shared" si="228"/>
        <v>41.666666666666664</v>
      </c>
      <c r="T2930" t="s">
        <v>8316</v>
      </c>
      <c r="U2930" t="s">
        <v>8358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8">
        <f t="shared" si="230"/>
        <v>41754.355995370366</v>
      </c>
      <c r="L2931">
        <f t="shared" si="229"/>
        <v>2014</v>
      </c>
      <c r="M2931" s="8">
        <f t="shared" si="231"/>
        <v>41784.355995370366</v>
      </c>
      <c r="N2931" t="b">
        <v>0</v>
      </c>
      <c r="O2931">
        <v>32</v>
      </c>
      <c r="P2931" t="b">
        <v>1</v>
      </c>
      <c r="Q2931" t="s">
        <v>8305</v>
      </c>
      <c r="R2931">
        <f t="shared" si="227"/>
        <v>102</v>
      </c>
      <c r="S2931">
        <f t="shared" si="228"/>
        <v>255.17343750000001</v>
      </c>
      <c r="T2931" t="s">
        <v>8316</v>
      </c>
      <c r="U2931" t="s">
        <v>8358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8">
        <f t="shared" si="230"/>
        <v>42101.375740740739</v>
      </c>
      <c r="L2932">
        <f t="shared" si="229"/>
        <v>2015</v>
      </c>
      <c r="M2932" s="8">
        <f t="shared" si="231"/>
        <v>42131.375740740739</v>
      </c>
      <c r="N2932" t="b">
        <v>0</v>
      </c>
      <c r="O2932">
        <v>62</v>
      </c>
      <c r="P2932" t="b">
        <v>1</v>
      </c>
      <c r="Q2932" t="s">
        <v>8305</v>
      </c>
      <c r="R2932">
        <f t="shared" si="227"/>
        <v>101</v>
      </c>
      <c r="S2932">
        <f t="shared" si="228"/>
        <v>162.7741935483871</v>
      </c>
      <c r="T2932" t="s">
        <v>8316</v>
      </c>
      <c r="U2932" t="s">
        <v>8358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8">
        <f t="shared" si="230"/>
        <v>41872.082905092589</v>
      </c>
      <c r="L2933">
        <f t="shared" si="229"/>
        <v>2014</v>
      </c>
      <c r="M2933" s="8">
        <f t="shared" si="231"/>
        <v>41897.047222222223</v>
      </c>
      <c r="N2933" t="b">
        <v>0</v>
      </c>
      <c r="O2933">
        <v>9</v>
      </c>
      <c r="P2933" t="b">
        <v>1</v>
      </c>
      <c r="Q2933" t="s">
        <v>8305</v>
      </c>
      <c r="R2933">
        <f t="shared" si="227"/>
        <v>106</v>
      </c>
      <c r="S2933">
        <f t="shared" si="228"/>
        <v>88.333333333333329</v>
      </c>
      <c r="T2933" t="s">
        <v>8316</v>
      </c>
      <c r="U2933" t="s">
        <v>8358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8">
        <f t="shared" si="230"/>
        <v>42024.956446759257</v>
      </c>
      <c r="L2934">
        <f t="shared" si="229"/>
        <v>2015</v>
      </c>
      <c r="M2934" s="8">
        <f t="shared" si="231"/>
        <v>42056.249999999993</v>
      </c>
      <c r="N2934" t="b">
        <v>0</v>
      </c>
      <c r="O2934">
        <v>38</v>
      </c>
      <c r="P2934" t="b">
        <v>1</v>
      </c>
      <c r="Q2934" t="s">
        <v>8305</v>
      </c>
      <c r="R2934">
        <f t="shared" si="227"/>
        <v>105</v>
      </c>
      <c r="S2934">
        <f t="shared" si="228"/>
        <v>85.736842105263165</v>
      </c>
      <c r="T2934" t="s">
        <v>8316</v>
      </c>
      <c r="U2934" t="s">
        <v>8358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8">
        <f t="shared" si="230"/>
        <v>42495.748298611106</v>
      </c>
      <c r="L2935">
        <f t="shared" si="229"/>
        <v>2016</v>
      </c>
      <c r="M2935" s="8">
        <f t="shared" si="231"/>
        <v>42525.748298611106</v>
      </c>
      <c r="N2935" t="b">
        <v>0</v>
      </c>
      <c r="O2935">
        <v>54</v>
      </c>
      <c r="P2935" t="b">
        <v>1</v>
      </c>
      <c r="Q2935" t="s">
        <v>8305</v>
      </c>
      <c r="R2935">
        <f t="shared" si="227"/>
        <v>103</v>
      </c>
      <c r="S2935">
        <f t="shared" si="228"/>
        <v>47.574074074074076</v>
      </c>
      <c r="T2935" t="s">
        <v>8316</v>
      </c>
      <c r="U2935" t="s">
        <v>8358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8">
        <f t="shared" si="230"/>
        <v>41775.427824074075</v>
      </c>
      <c r="L2936">
        <f t="shared" si="229"/>
        <v>2014</v>
      </c>
      <c r="M2936" s="8">
        <f t="shared" si="231"/>
        <v>41805.427824074075</v>
      </c>
      <c r="N2936" t="b">
        <v>0</v>
      </c>
      <c r="O2936">
        <v>37</v>
      </c>
      <c r="P2936" t="b">
        <v>1</v>
      </c>
      <c r="Q2936" t="s">
        <v>8305</v>
      </c>
      <c r="R2936">
        <f t="shared" si="227"/>
        <v>108</v>
      </c>
      <c r="S2936">
        <f t="shared" si="228"/>
        <v>72.972972972972968</v>
      </c>
      <c r="T2936" t="s">
        <v>8316</v>
      </c>
      <c r="U2936" t="s">
        <v>8358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8">
        <f t="shared" si="230"/>
        <v>42553.375092592592</v>
      </c>
      <c r="L2937">
        <f t="shared" si="229"/>
        <v>2016</v>
      </c>
      <c r="M2937" s="8">
        <f t="shared" si="231"/>
        <v>42611.499999999993</v>
      </c>
      <c r="N2937" t="b">
        <v>0</v>
      </c>
      <c r="O2937">
        <v>39</v>
      </c>
      <c r="P2937" t="b">
        <v>1</v>
      </c>
      <c r="Q2937" t="s">
        <v>8305</v>
      </c>
      <c r="R2937">
        <f t="shared" si="227"/>
        <v>101</v>
      </c>
      <c r="S2937">
        <f t="shared" si="228"/>
        <v>90.538461538461533</v>
      </c>
      <c r="T2937" t="s">
        <v>8316</v>
      </c>
      <c r="U2937" t="s">
        <v>8358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8">
        <f t="shared" si="230"/>
        <v>41912.442395833328</v>
      </c>
      <c r="L2938">
        <f t="shared" si="229"/>
        <v>2014</v>
      </c>
      <c r="M2938" s="8">
        <f t="shared" si="231"/>
        <v>41924.999305555553</v>
      </c>
      <c r="N2938" t="b">
        <v>0</v>
      </c>
      <c r="O2938">
        <v>34</v>
      </c>
      <c r="P2938" t="b">
        <v>1</v>
      </c>
      <c r="Q2938" t="s">
        <v>8305</v>
      </c>
      <c r="R2938">
        <f t="shared" si="227"/>
        <v>128</v>
      </c>
      <c r="S2938">
        <f t="shared" si="228"/>
        <v>37.647058823529413</v>
      </c>
      <c r="T2938" t="s">
        <v>8316</v>
      </c>
      <c r="U2938" t="s">
        <v>8358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8">
        <f t="shared" si="230"/>
        <v>41803.248993055553</v>
      </c>
      <c r="L2939">
        <f t="shared" si="229"/>
        <v>2014</v>
      </c>
      <c r="M2939" s="8">
        <f t="shared" si="231"/>
        <v>41833.248993055553</v>
      </c>
      <c r="N2939" t="b">
        <v>0</v>
      </c>
      <c r="O2939">
        <v>55</v>
      </c>
      <c r="P2939" t="b">
        <v>1</v>
      </c>
      <c r="Q2939" t="s">
        <v>8305</v>
      </c>
      <c r="R2939">
        <f t="shared" si="227"/>
        <v>133</v>
      </c>
      <c r="S2939">
        <f t="shared" si="228"/>
        <v>36.363636363636367</v>
      </c>
      <c r="T2939" t="s">
        <v>8316</v>
      </c>
      <c r="U2939" t="s">
        <v>8358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8">
        <f t="shared" si="230"/>
        <v>42004.495532407404</v>
      </c>
      <c r="L2940">
        <f t="shared" si="229"/>
        <v>2014</v>
      </c>
      <c r="M2940" s="8">
        <f t="shared" si="231"/>
        <v>42034.495532407404</v>
      </c>
      <c r="N2940" t="b">
        <v>0</v>
      </c>
      <c r="O2940">
        <v>32</v>
      </c>
      <c r="P2940" t="b">
        <v>1</v>
      </c>
      <c r="Q2940" t="s">
        <v>8305</v>
      </c>
      <c r="R2940">
        <f t="shared" si="227"/>
        <v>101</v>
      </c>
      <c r="S2940">
        <f t="shared" si="228"/>
        <v>126.71875</v>
      </c>
      <c r="T2940" t="s">
        <v>8316</v>
      </c>
      <c r="U2940" t="s">
        <v>8358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8">
        <f t="shared" si="230"/>
        <v>41845.60083333333</v>
      </c>
      <c r="L2941">
        <f t="shared" si="229"/>
        <v>2014</v>
      </c>
      <c r="M2941" s="8">
        <f t="shared" si="231"/>
        <v>41878.833333333328</v>
      </c>
      <c r="N2941" t="b">
        <v>0</v>
      </c>
      <c r="O2941">
        <v>25</v>
      </c>
      <c r="P2941" t="b">
        <v>1</v>
      </c>
      <c r="Q2941" t="s">
        <v>8305</v>
      </c>
      <c r="R2941">
        <f t="shared" si="227"/>
        <v>103</v>
      </c>
      <c r="S2941">
        <f t="shared" si="228"/>
        <v>329.2</v>
      </c>
      <c r="T2941" t="s">
        <v>8316</v>
      </c>
      <c r="U2941" t="s">
        <v>8358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8">
        <f t="shared" si="230"/>
        <v>41982.565023148149</v>
      </c>
      <c r="L2942">
        <f t="shared" si="229"/>
        <v>2014</v>
      </c>
      <c r="M2942" s="8">
        <f t="shared" si="231"/>
        <v>42022.565023148149</v>
      </c>
      <c r="N2942" t="b">
        <v>0</v>
      </c>
      <c r="O2942">
        <v>33</v>
      </c>
      <c r="P2942" t="b">
        <v>1</v>
      </c>
      <c r="Q2942" t="s">
        <v>8305</v>
      </c>
      <c r="R2942">
        <f t="shared" si="227"/>
        <v>107</v>
      </c>
      <c r="S2942">
        <f t="shared" si="228"/>
        <v>81.242424242424249</v>
      </c>
      <c r="T2942" t="s">
        <v>8316</v>
      </c>
      <c r="U2942" t="s">
        <v>8358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8">
        <f t="shared" si="230"/>
        <v>42034.751793981479</v>
      </c>
      <c r="L2943">
        <f t="shared" si="229"/>
        <v>2015</v>
      </c>
      <c r="M2943" s="8">
        <f t="shared" si="231"/>
        <v>42064.751793981479</v>
      </c>
      <c r="N2943" t="b">
        <v>0</v>
      </c>
      <c r="O2943">
        <v>1</v>
      </c>
      <c r="P2943" t="b">
        <v>0</v>
      </c>
      <c r="Q2943" t="s">
        <v>8303</v>
      </c>
      <c r="R2943">
        <f t="shared" si="227"/>
        <v>0</v>
      </c>
      <c r="S2943">
        <f t="shared" si="228"/>
        <v>1</v>
      </c>
      <c r="T2943" t="s">
        <v>8316</v>
      </c>
      <c r="U2943" t="s">
        <v>8356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8">
        <f t="shared" si="230"/>
        <v>42334.595590277771</v>
      </c>
      <c r="L2944">
        <f t="shared" si="229"/>
        <v>2015</v>
      </c>
      <c r="M2944" s="8">
        <f t="shared" si="231"/>
        <v>42354.637499999997</v>
      </c>
      <c r="N2944" t="b">
        <v>0</v>
      </c>
      <c r="O2944">
        <v>202</v>
      </c>
      <c r="P2944" t="b">
        <v>0</v>
      </c>
      <c r="Q2944" t="s">
        <v>8303</v>
      </c>
      <c r="R2944">
        <f t="shared" si="227"/>
        <v>20</v>
      </c>
      <c r="S2944">
        <f t="shared" si="228"/>
        <v>202.22772277227722</v>
      </c>
      <c r="T2944" t="s">
        <v>8316</v>
      </c>
      <c r="U2944" t="s">
        <v>8356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8">
        <f t="shared" si="230"/>
        <v>42076.921064814807</v>
      </c>
      <c r="L2945">
        <f t="shared" si="229"/>
        <v>2015</v>
      </c>
      <c r="M2945" s="8">
        <f t="shared" si="231"/>
        <v>42106.921064814807</v>
      </c>
      <c r="N2945" t="b">
        <v>0</v>
      </c>
      <c r="O2945">
        <v>0</v>
      </c>
      <c r="P2945" t="b">
        <v>0</v>
      </c>
      <c r="Q2945" t="s">
        <v>8303</v>
      </c>
      <c r="R2945">
        <f t="shared" si="227"/>
        <v>0</v>
      </c>
      <c r="S2945" t="e">
        <f t="shared" si="228"/>
        <v>#DIV/0!</v>
      </c>
      <c r="T2945" t="s">
        <v>8316</v>
      </c>
      <c r="U2945" t="s">
        <v>8356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8">
        <f t="shared" si="230"/>
        <v>42132.705995370365</v>
      </c>
      <c r="L2946">
        <f t="shared" si="229"/>
        <v>2015</v>
      </c>
      <c r="M2946" s="8">
        <f t="shared" si="231"/>
        <v>42162.705995370365</v>
      </c>
      <c r="N2946" t="b">
        <v>0</v>
      </c>
      <c r="O2946">
        <v>1</v>
      </c>
      <c r="P2946" t="b">
        <v>0</v>
      </c>
      <c r="Q2946" t="s">
        <v>8303</v>
      </c>
      <c r="R2946">
        <f t="shared" ref="R2946:R3009" si="232">ROUND(E2946/D2946*100,0)</f>
        <v>1</v>
      </c>
      <c r="S2946">
        <f t="shared" ref="S2946:S3009" si="233">E2946/O2946</f>
        <v>100</v>
      </c>
      <c r="T2946" t="s">
        <v>8316</v>
      </c>
      <c r="U2946" t="s">
        <v>8356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8">
        <f t="shared" si="230"/>
        <v>42117.931250000001</v>
      </c>
      <c r="L2947">
        <f t="shared" ref="L2947:L3010" si="234">YEAR(K2947)</f>
        <v>2015</v>
      </c>
      <c r="M2947" s="8">
        <f t="shared" si="231"/>
        <v>42147.931250000001</v>
      </c>
      <c r="N2947" t="b">
        <v>0</v>
      </c>
      <c r="O2947">
        <v>0</v>
      </c>
      <c r="P2947" t="b">
        <v>0</v>
      </c>
      <c r="Q2947" t="s">
        <v>8303</v>
      </c>
      <c r="R2947">
        <f t="shared" si="232"/>
        <v>0</v>
      </c>
      <c r="S2947" t="e">
        <f t="shared" si="233"/>
        <v>#DIV/0!</v>
      </c>
      <c r="T2947" t="s">
        <v>8316</v>
      </c>
      <c r="U2947" t="s">
        <v>8356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8">
        <f t="shared" si="230"/>
        <v>42567.322824074072</v>
      </c>
      <c r="L2948">
        <f t="shared" si="234"/>
        <v>2016</v>
      </c>
      <c r="M2948" s="8">
        <f t="shared" si="231"/>
        <v>42597.322824074072</v>
      </c>
      <c r="N2948" t="b">
        <v>0</v>
      </c>
      <c r="O2948">
        <v>2</v>
      </c>
      <c r="P2948" t="b">
        <v>0</v>
      </c>
      <c r="Q2948" t="s">
        <v>8303</v>
      </c>
      <c r="R2948">
        <f t="shared" si="232"/>
        <v>0</v>
      </c>
      <c r="S2948">
        <f t="shared" si="233"/>
        <v>1</v>
      </c>
      <c r="T2948" t="s">
        <v>8316</v>
      </c>
      <c r="U2948" t="s">
        <v>8356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8">
        <f t="shared" si="230"/>
        <v>42649.353784722225</v>
      </c>
      <c r="L2949">
        <f t="shared" si="234"/>
        <v>2016</v>
      </c>
      <c r="M2949" s="8">
        <f t="shared" si="231"/>
        <v>42698.507638888885</v>
      </c>
      <c r="N2949" t="b">
        <v>0</v>
      </c>
      <c r="O2949">
        <v>13</v>
      </c>
      <c r="P2949" t="b">
        <v>0</v>
      </c>
      <c r="Q2949" t="s">
        <v>8303</v>
      </c>
      <c r="R2949">
        <f t="shared" si="232"/>
        <v>4</v>
      </c>
      <c r="S2949">
        <f t="shared" si="233"/>
        <v>82.461538461538467</v>
      </c>
      <c r="T2949" t="s">
        <v>8316</v>
      </c>
      <c r="U2949" t="s">
        <v>8356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8">
        <f t="shared" si="230"/>
        <v>42097.440891203696</v>
      </c>
      <c r="L2950">
        <f t="shared" si="234"/>
        <v>2015</v>
      </c>
      <c r="M2950" s="8">
        <f t="shared" si="231"/>
        <v>42157.440891203696</v>
      </c>
      <c r="N2950" t="b">
        <v>0</v>
      </c>
      <c r="O2950">
        <v>9</v>
      </c>
      <c r="P2950" t="b">
        <v>0</v>
      </c>
      <c r="Q2950" t="s">
        <v>8303</v>
      </c>
      <c r="R2950">
        <f t="shared" si="232"/>
        <v>0</v>
      </c>
      <c r="S2950">
        <f t="shared" si="233"/>
        <v>2.6666666666666665</v>
      </c>
      <c r="T2950" t="s">
        <v>8316</v>
      </c>
      <c r="U2950" t="s">
        <v>8356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8">
        <f t="shared" si="230"/>
        <v>42297.61478009259</v>
      </c>
      <c r="L2951">
        <f t="shared" si="234"/>
        <v>2015</v>
      </c>
      <c r="M2951" s="8">
        <f t="shared" si="231"/>
        <v>42327.656446759262</v>
      </c>
      <c r="N2951" t="b">
        <v>0</v>
      </c>
      <c r="O2951">
        <v>2</v>
      </c>
      <c r="P2951" t="b">
        <v>0</v>
      </c>
      <c r="Q2951" t="s">
        <v>8303</v>
      </c>
      <c r="R2951">
        <f t="shared" si="232"/>
        <v>3</v>
      </c>
      <c r="S2951">
        <f t="shared" si="233"/>
        <v>12.5</v>
      </c>
      <c r="T2951" t="s">
        <v>8316</v>
      </c>
      <c r="U2951" t="s">
        <v>8356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8">
        <f t="shared" si="230"/>
        <v>42362.156851851854</v>
      </c>
      <c r="L2952">
        <f t="shared" si="234"/>
        <v>2015</v>
      </c>
      <c r="M2952" s="8">
        <f t="shared" si="231"/>
        <v>42392.156851851854</v>
      </c>
      <c r="N2952" t="b">
        <v>0</v>
      </c>
      <c r="O2952">
        <v>0</v>
      </c>
      <c r="P2952" t="b">
        <v>0</v>
      </c>
      <c r="Q2952" t="s">
        <v>8303</v>
      </c>
      <c r="R2952">
        <f t="shared" si="232"/>
        <v>0</v>
      </c>
      <c r="S2952" t="e">
        <f t="shared" si="233"/>
        <v>#DIV/0!</v>
      </c>
      <c r="T2952" t="s">
        <v>8316</v>
      </c>
      <c r="U2952" t="s">
        <v>8356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8">
        <f t="shared" si="230"/>
        <v>41872.594594907401</v>
      </c>
      <c r="L2953">
        <f t="shared" si="234"/>
        <v>2014</v>
      </c>
      <c r="M2953" s="8">
        <f t="shared" si="231"/>
        <v>41917.594594907401</v>
      </c>
      <c r="N2953" t="b">
        <v>0</v>
      </c>
      <c r="O2953">
        <v>58</v>
      </c>
      <c r="P2953" t="b">
        <v>0</v>
      </c>
      <c r="Q2953" t="s">
        <v>8303</v>
      </c>
      <c r="R2953">
        <f t="shared" si="232"/>
        <v>2</v>
      </c>
      <c r="S2953">
        <f t="shared" si="233"/>
        <v>18.896551724137932</v>
      </c>
      <c r="T2953" t="s">
        <v>8316</v>
      </c>
      <c r="U2953" t="s">
        <v>8356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8">
        <f t="shared" si="230"/>
        <v>42628.481932870367</v>
      </c>
      <c r="L2954">
        <f t="shared" si="234"/>
        <v>2016</v>
      </c>
      <c r="M2954" s="8">
        <f t="shared" si="231"/>
        <v>42659.958333333336</v>
      </c>
      <c r="N2954" t="b">
        <v>0</v>
      </c>
      <c r="O2954">
        <v>8</v>
      </c>
      <c r="P2954" t="b">
        <v>0</v>
      </c>
      <c r="Q2954" t="s">
        <v>8303</v>
      </c>
      <c r="R2954">
        <f t="shared" si="232"/>
        <v>8</v>
      </c>
      <c r="S2954">
        <f t="shared" si="233"/>
        <v>200.625</v>
      </c>
      <c r="T2954" t="s">
        <v>8316</v>
      </c>
      <c r="U2954" t="s">
        <v>8356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8">
        <f t="shared" si="230"/>
        <v>42255.583576388883</v>
      </c>
      <c r="L2955">
        <f t="shared" si="234"/>
        <v>2015</v>
      </c>
      <c r="M2955" s="8">
        <f t="shared" si="231"/>
        <v>42285.583576388883</v>
      </c>
      <c r="N2955" t="b">
        <v>0</v>
      </c>
      <c r="O2955">
        <v>3</v>
      </c>
      <c r="P2955" t="b">
        <v>0</v>
      </c>
      <c r="Q2955" t="s">
        <v>8303</v>
      </c>
      <c r="R2955">
        <f t="shared" si="232"/>
        <v>0</v>
      </c>
      <c r="S2955">
        <f t="shared" si="233"/>
        <v>201.66666666666666</v>
      </c>
      <c r="T2955" t="s">
        <v>8316</v>
      </c>
      <c r="U2955" t="s">
        <v>8356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8">
        <f t="shared" ref="K2956:K3019" si="235">(J2956/86400)+25569+(-5/24)</f>
        <v>42790.375034722216</v>
      </c>
      <c r="L2956">
        <f t="shared" si="234"/>
        <v>2017</v>
      </c>
      <c r="M2956" s="8">
        <f t="shared" si="231"/>
        <v>42810.333368055552</v>
      </c>
      <c r="N2956" t="b">
        <v>0</v>
      </c>
      <c r="O2956">
        <v>0</v>
      </c>
      <c r="P2956" t="b">
        <v>0</v>
      </c>
      <c r="Q2956" t="s">
        <v>8303</v>
      </c>
      <c r="R2956">
        <f t="shared" si="232"/>
        <v>0</v>
      </c>
      <c r="S2956" t="e">
        <f t="shared" si="233"/>
        <v>#DIV/0!</v>
      </c>
      <c r="T2956" t="s">
        <v>8316</v>
      </c>
      <c r="U2956" t="s">
        <v>8356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8">
        <f t="shared" si="235"/>
        <v>42141.532974537033</v>
      </c>
      <c r="L2957">
        <f t="shared" si="234"/>
        <v>2015</v>
      </c>
      <c r="M2957" s="8">
        <f t="shared" ref="M2957:M3020" si="236">(I2957/86400)+25569+(-5/24)</f>
        <v>42171.532974537033</v>
      </c>
      <c r="N2957" t="b">
        <v>0</v>
      </c>
      <c r="O2957">
        <v>11</v>
      </c>
      <c r="P2957" t="b">
        <v>0</v>
      </c>
      <c r="Q2957" t="s">
        <v>8303</v>
      </c>
      <c r="R2957">
        <f t="shared" si="232"/>
        <v>60</v>
      </c>
      <c r="S2957">
        <f t="shared" si="233"/>
        <v>65</v>
      </c>
      <c r="T2957" t="s">
        <v>8316</v>
      </c>
      <c r="U2957" t="s">
        <v>8356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8">
        <f t="shared" si="235"/>
        <v>42464.750578703701</v>
      </c>
      <c r="L2958">
        <f t="shared" si="234"/>
        <v>2016</v>
      </c>
      <c r="M2958" s="8">
        <f t="shared" si="236"/>
        <v>42494.750578703701</v>
      </c>
      <c r="N2958" t="b">
        <v>0</v>
      </c>
      <c r="O2958">
        <v>20</v>
      </c>
      <c r="P2958" t="b">
        <v>0</v>
      </c>
      <c r="Q2958" t="s">
        <v>8303</v>
      </c>
      <c r="R2958">
        <f t="shared" si="232"/>
        <v>17</v>
      </c>
      <c r="S2958">
        <f t="shared" si="233"/>
        <v>66.099999999999994</v>
      </c>
      <c r="T2958" t="s">
        <v>8316</v>
      </c>
      <c r="U2958" t="s">
        <v>8356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8">
        <f t="shared" si="235"/>
        <v>42030.80291666666</v>
      </c>
      <c r="L2959">
        <f t="shared" si="234"/>
        <v>2015</v>
      </c>
      <c r="M2959" s="8">
        <f t="shared" si="236"/>
        <v>42090.761249999996</v>
      </c>
      <c r="N2959" t="b">
        <v>0</v>
      </c>
      <c r="O2959">
        <v>3</v>
      </c>
      <c r="P2959" t="b">
        <v>0</v>
      </c>
      <c r="Q2959" t="s">
        <v>8303</v>
      </c>
      <c r="R2959">
        <f t="shared" si="232"/>
        <v>2</v>
      </c>
      <c r="S2959">
        <f t="shared" si="233"/>
        <v>93.333333333333329</v>
      </c>
      <c r="T2959" t="s">
        <v>8316</v>
      </c>
      <c r="U2959" t="s">
        <v>8356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8">
        <f t="shared" si="235"/>
        <v>42438.570798611108</v>
      </c>
      <c r="L2960">
        <f t="shared" si="234"/>
        <v>2016</v>
      </c>
      <c r="M2960" s="8">
        <f t="shared" si="236"/>
        <v>42498.529131944444</v>
      </c>
      <c r="N2960" t="b">
        <v>0</v>
      </c>
      <c r="O2960">
        <v>0</v>
      </c>
      <c r="P2960" t="b">
        <v>0</v>
      </c>
      <c r="Q2960" t="s">
        <v>8303</v>
      </c>
      <c r="R2960">
        <f t="shared" si="232"/>
        <v>0</v>
      </c>
      <c r="S2960" t="e">
        <f t="shared" si="233"/>
        <v>#DIV/0!</v>
      </c>
      <c r="T2960" t="s">
        <v>8316</v>
      </c>
      <c r="U2960" t="s">
        <v>8356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8">
        <f t="shared" si="235"/>
        <v>42497.800057870372</v>
      </c>
      <c r="L2961">
        <f t="shared" si="234"/>
        <v>2016</v>
      </c>
      <c r="M2961" s="8">
        <f t="shared" si="236"/>
        <v>42527.800057870372</v>
      </c>
      <c r="N2961" t="b">
        <v>0</v>
      </c>
      <c r="O2961">
        <v>0</v>
      </c>
      <c r="P2961" t="b">
        <v>0</v>
      </c>
      <c r="Q2961" t="s">
        <v>8303</v>
      </c>
      <c r="R2961">
        <f t="shared" si="232"/>
        <v>0</v>
      </c>
      <c r="S2961" t="e">
        <f t="shared" si="233"/>
        <v>#DIV/0!</v>
      </c>
      <c r="T2961" t="s">
        <v>8316</v>
      </c>
      <c r="U2961" t="s">
        <v>8356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8">
        <f t="shared" si="235"/>
        <v>41863.54887731481</v>
      </c>
      <c r="L2962">
        <f t="shared" si="234"/>
        <v>2014</v>
      </c>
      <c r="M2962" s="8">
        <f t="shared" si="236"/>
        <v>41893.54887731481</v>
      </c>
      <c r="N2962" t="b">
        <v>0</v>
      </c>
      <c r="O2962">
        <v>0</v>
      </c>
      <c r="P2962" t="b">
        <v>0</v>
      </c>
      <c r="Q2962" t="s">
        <v>8303</v>
      </c>
      <c r="R2962">
        <f t="shared" si="232"/>
        <v>0</v>
      </c>
      <c r="S2962" t="e">
        <f t="shared" si="233"/>
        <v>#DIV/0!</v>
      </c>
      <c r="T2962" t="s">
        <v>8316</v>
      </c>
      <c r="U2962" t="s">
        <v>8356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8">
        <f t="shared" si="235"/>
        <v>42061.004155092589</v>
      </c>
      <c r="L2963">
        <f t="shared" si="234"/>
        <v>2015</v>
      </c>
      <c r="M2963" s="8">
        <f t="shared" si="236"/>
        <v>42088.958333333336</v>
      </c>
      <c r="N2963" t="b">
        <v>0</v>
      </c>
      <c r="O2963">
        <v>108</v>
      </c>
      <c r="P2963" t="b">
        <v>1</v>
      </c>
      <c r="Q2963" t="s">
        <v>8271</v>
      </c>
      <c r="R2963">
        <f t="shared" si="232"/>
        <v>110</v>
      </c>
      <c r="S2963">
        <f t="shared" si="233"/>
        <v>50.75</v>
      </c>
      <c r="T2963" t="s">
        <v>8316</v>
      </c>
      <c r="U2963" t="s">
        <v>8317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8">
        <f t="shared" si="235"/>
        <v>42036.035949074074</v>
      </c>
      <c r="L2964">
        <f t="shared" si="234"/>
        <v>2015</v>
      </c>
      <c r="M2964" s="8">
        <f t="shared" si="236"/>
        <v>42064.082638888889</v>
      </c>
      <c r="N2964" t="b">
        <v>0</v>
      </c>
      <c r="O2964">
        <v>20</v>
      </c>
      <c r="P2964" t="b">
        <v>1</v>
      </c>
      <c r="Q2964" t="s">
        <v>8271</v>
      </c>
      <c r="R2964">
        <f t="shared" si="232"/>
        <v>122</v>
      </c>
      <c r="S2964">
        <f t="shared" si="233"/>
        <v>60.9</v>
      </c>
      <c r="T2964" t="s">
        <v>8316</v>
      </c>
      <c r="U2964" t="s">
        <v>8317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8">
        <f t="shared" si="235"/>
        <v>42157.26185185185</v>
      </c>
      <c r="L2965">
        <f t="shared" si="234"/>
        <v>2015</v>
      </c>
      <c r="M2965" s="8">
        <f t="shared" si="236"/>
        <v>42187.26185185185</v>
      </c>
      <c r="N2965" t="b">
        <v>0</v>
      </c>
      <c r="O2965">
        <v>98</v>
      </c>
      <c r="P2965" t="b">
        <v>1</v>
      </c>
      <c r="Q2965" t="s">
        <v>8271</v>
      </c>
      <c r="R2965">
        <f t="shared" si="232"/>
        <v>107</v>
      </c>
      <c r="S2965">
        <f t="shared" si="233"/>
        <v>109.03061224489795</v>
      </c>
      <c r="T2965" t="s">
        <v>8316</v>
      </c>
      <c r="U2965" t="s">
        <v>8317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8">
        <f t="shared" si="235"/>
        <v>41827.701608796291</v>
      </c>
      <c r="L2966">
        <f t="shared" si="234"/>
        <v>2014</v>
      </c>
      <c r="M2966" s="8">
        <f t="shared" si="236"/>
        <v>41857.688888888886</v>
      </c>
      <c r="N2966" t="b">
        <v>0</v>
      </c>
      <c r="O2966">
        <v>196</v>
      </c>
      <c r="P2966" t="b">
        <v>1</v>
      </c>
      <c r="Q2966" t="s">
        <v>8271</v>
      </c>
      <c r="R2966">
        <f t="shared" si="232"/>
        <v>101</v>
      </c>
      <c r="S2966">
        <f t="shared" si="233"/>
        <v>25.692295918367346</v>
      </c>
      <c r="T2966" t="s">
        <v>8316</v>
      </c>
      <c r="U2966" t="s">
        <v>8317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8">
        <f t="shared" si="235"/>
        <v>42162.521215277775</v>
      </c>
      <c r="L2967">
        <f t="shared" si="234"/>
        <v>2015</v>
      </c>
      <c r="M2967" s="8">
        <f t="shared" si="236"/>
        <v>42192.521215277775</v>
      </c>
      <c r="N2967" t="b">
        <v>0</v>
      </c>
      <c r="O2967">
        <v>39</v>
      </c>
      <c r="P2967" t="b">
        <v>1</v>
      </c>
      <c r="Q2967" t="s">
        <v>8271</v>
      </c>
      <c r="R2967">
        <f t="shared" si="232"/>
        <v>109</v>
      </c>
      <c r="S2967">
        <f t="shared" si="233"/>
        <v>41.92307692307692</v>
      </c>
      <c r="T2967" t="s">
        <v>8316</v>
      </c>
      <c r="U2967" t="s">
        <v>8317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8">
        <f t="shared" si="235"/>
        <v>42233.530231481483</v>
      </c>
      <c r="L2968">
        <f t="shared" si="234"/>
        <v>2015</v>
      </c>
      <c r="M2968" s="8">
        <f t="shared" si="236"/>
        <v>42263.530231481483</v>
      </c>
      <c r="N2968" t="b">
        <v>0</v>
      </c>
      <c r="O2968">
        <v>128</v>
      </c>
      <c r="P2968" t="b">
        <v>1</v>
      </c>
      <c r="Q2968" t="s">
        <v>8271</v>
      </c>
      <c r="R2968">
        <f t="shared" si="232"/>
        <v>114</v>
      </c>
      <c r="S2968">
        <f t="shared" si="233"/>
        <v>88.7734375</v>
      </c>
      <c r="T2968" t="s">
        <v>8316</v>
      </c>
      <c r="U2968" t="s">
        <v>8317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8">
        <f t="shared" si="235"/>
        <v>42041.989490740736</v>
      </c>
      <c r="L2969">
        <f t="shared" si="234"/>
        <v>2015</v>
      </c>
      <c r="M2969" s="8">
        <f t="shared" si="236"/>
        <v>42071.947824074072</v>
      </c>
      <c r="N2969" t="b">
        <v>0</v>
      </c>
      <c r="O2969">
        <v>71</v>
      </c>
      <c r="P2969" t="b">
        <v>1</v>
      </c>
      <c r="Q2969" t="s">
        <v>8271</v>
      </c>
      <c r="R2969">
        <f t="shared" si="232"/>
        <v>114</v>
      </c>
      <c r="S2969">
        <f t="shared" si="233"/>
        <v>80.225352112676063</v>
      </c>
      <c r="T2969" t="s">
        <v>8316</v>
      </c>
      <c r="U2969" t="s">
        <v>8317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8">
        <f t="shared" si="235"/>
        <v>42585.315509259257</v>
      </c>
      <c r="L2970">
        <f t="shared" si="234"/>
        <v>2016</v>
      </c>
      <c r="M2970" s="8">
        <f t="shared" si="236"/>
        <v>42598.957638888889</v>
      </c>
      <c r="N2970" t="b">
        <v>0</v>
      </c>
      <c r="O2970">
        <v>47</v>
      </c>
      <c r="P2970" t="b">
        <v>1</v>
      </c>
      <c r="Q2970" t="s">
        <v>8271</v>
      </c>
      <c r="R2970">
        <f t="shared" si="232"/>
        <v>106</v>
      </c>
      <c r="S2970">
        <f t="shared" si="233"/>
        <v>78.936170212765958</v>
      </c>
      <c r="T2970" t="s">
        <v>8316</v>
      </c>
      <c r="U2970" t="s">
        <v>8317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8">
        <f t="shared" si="235"/>
        <v>42097.578159722216</v>
      </c>
      <c r="L2971">
        <f t="shared" si="234"/>
        <v>2015</v>
      </c>
      <c r="M2971" s="8">
        <f t="shared" si="236"/>
        <v>42127.743750000001</v>
      </c>
      <c r="N2971" t="b">
        <v>0</v>
      </c>
      <c r="O2971">
        <v>17</v>
      </c>
      <c r="P2971" t="b">
        <v>1</v>
      </c>
      <c r="Q2971" t="s">
        <v>8271</v>
      </c>
      <c r="R2971">
        <f t="shared" si="232"/>
        <v>163</v>
      </c>
      <c r="S2971">
        <f t="shared" si="233"/>
        <v>95.588235294117652</v>
      </c>
      <c r="T2971" t="s">
        <v>8316</v>
      </c>
      <c r="U2971" t="s">
        <v>8317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8">
        <f t="shared" si="235"/>
        <v>41808.461238425924</v>
      </c>
      <c r="L2972">
        <f t="shared" si="234"/>
        <v>2014</v>
      </c>
      <c r="M2972" s="8">
        <f t="shared" si="236"/>
        <v>41838.461238425924</v>
      </c>
      <c r="N2972" t="b">
        <v>0</v>
      </c>
      <c r="O2972">
        <v>91</v>
      </c>
      <c r="P2972" t="b">
        <v>1</v>
      </c>
      <c r="Q2972" t="s">
        <v>8271</v>
      </c>
      <c r="R2972">
        <f t="shared" si="232"/>
        <v>106</v>
      </c>
      <c r="S2972">
        <f t="shared" si="233"/>
        <v>69.890109890109883</v>
      </c>
      <c r="T2972" t="s">
        <v>8316</v>
      </c>
      <c r="U2972" t="s">
        <v>8317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8">
        <f t="shared" si="235"/>
        <v>41852.449976851851</v>
      </c>
      <c r="L2973">
        <f t="shared" si="234"/>
        <v>2014</v>
      </c>
      <c r="M2973" s="8">
        <f t="shared" si="236"/>
        <v>41882.449976851851</v>
      </c>
      <c r="N2973" t="b">
        <v>0</v>
      </c>
      <c r="O2973">
        <v>43</v>
      </c>
      <c r="P2973" t="b">
        <v>1</v>
      </c>
      <c r="Q2973" t="s">
        <v>8271</v>
      </c>
      <c r="R2973">
        <f t="shared" si="232"/>
        <v>100</v>
      </c>
      <c r="S2973">
        <f t="shared" si="233"/>
        <v>74.534883720930239</v>
      </c>
      <c r="T2973" t="s">
        <v>8316</v>
      </c>
      <c r="U2973" t="s">
        <v>8317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8">
        <f t="shared" si="235"/>
        <v>42693.90185185185</v>
      </c>
      <c r="L2974">
        <f t="shared" si="234"/>
        <v>2016</v>
      </c>
      <c r="M2974" s="8">
        <f t="shared" si="236"/>
        <v>42708.833333333336</v>
      </c>
      <c r="N2974" t="b">
        <v>0</v>
      </c>
      <c r="O2974">
        <v>17</v>
      </c>
      <c r="P2974" t="b">
        <v>1</v>
      </c>
      <c r="Q2974" t="s">
        <v>8271</v>
      </c>
      <c r="R2974">
        <f t="shared" si="232"/>
        <v>105</v>
      </c>
      <c r="S2974">
        <f t="shared" si="233"/>
        <v>123.94117647058823</v>
      </c>
      <c r="T2974" t="s">
        <v>8316</v>
      </c>
      <c r="U2974" t="s">
        <v>8317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8">
        <f t="shared" si="235"/>
        <v>42341.610046296293</v>
      </c>
      <c r="L2975">
        <f t="shared" si="234"/>
        <v>2015</v>
      </c>
      <c r="M2975" s="8">
        <f t="shared" si="236"/>
        <v>42369.958333333336</v>
      </c>
      <c r="N2975" t="b">
        <v>0</v>
      </c>
      <c r="O2975">
        <v>33</v>
      </c>
      <c r="P2975" t="b">
        <v>1</v>
      </c>
      <c r="Q2975" t="s">
        <v>8271</v>
      </c>
      <c r="R2975">
        <f t="shared" si="232"/>
        <v>175</v>
      </c>
      <c r="S2975">
        <f t="shared" si="233"/>
        <v>264.84848484848487</v>
      </c>
      <c r="T2975" t="s">
        <v>8316</v>
      </c>
      <c r="U2975" t="s">
        <v>8317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8">
        <f t="shared" si="235"/>
        <v>41879.852673611109</v>
      </c>
      <c r="L2976">
        <f t="shared" si="234"/>
        <v>2014</v>
      </c>
      <c r="M2976" s="8">
        <f t="shared" si="236"/>
        <v>41907.857638888883</v>
      </c>
      <c r="N2976" t="b">
        <v>0</v>
      </c>
      <c r="O2976">
        <v>87</v>
      </c>
      <c r="P2976" t="b">
        <v>1</v>
      </c>
      <c r="Q2976" t="s">
        <v>8271</v>
      </c>
      <c r="R2976">
        <f t="shared" si="232"/>
        <v>102</v>
      </c>
      <c r="S2976">
        <f t="shared" si="233"/>
        <v>58.620689655172413</v>
      </c>
      <c r="T2976" t="s">
        <v>8316</v>
      </c>
      <c r="U2976" t="s">
        <v>8317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8">
        <f t="shared" si="235"/>
        <v>41941.475532407407</v>
      </c>
      <c r="L2977">
        <f t="shared" si="234"/>
        <v>2014</v>
      </c>
      <c r="M2977" s="8">
        <f t="shared" si="236"/>
        <v>41969.916666666664</v>
      </c>
      <c r="N2977" t="b">
        <v>0</v>
      </c>
      <c r="O2977">
        <v>113</v>
      </c>
      <c r="P2977" t="b">
        <v>1</v>
      </c>
      <c r="Q2977" t="s">
        <v>8271</v>
      </c>
      <c r="R2977">
        <f t="shared" si="232"/>
        <v>100</v>
      </c>
      <c r="S2977">
        <f t="shared" si="233"/>
        <v>70.884955752212392</v>
      </c>
      <c r="T2977" t="s">
        <v>8316</v>
      </c>
      <c r="U2977" t="s">
        <v>8317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8">
        <f t="shared" si="235"/>
        <v>42425.522337962961</v>
      </c>
      <c r="L2978">
        <f t="shared" si="234"/>
        <v>2016</v>
      </c>
      <c r="M2978" s="8">
        <f t="shared" si="236"/>
        <v>42442.291666666664</v>
      </c>
      <c r="N2978" t="b">
        <v>0</v>
      </c>
      <c r="O2978">
        <v>14</v>
      </c>
      <c r="P2978" t="b">
        <v>1</v>
      </c>
      <c r="Q2978" t="s">
        <v>8271</v>
      </c>
      <c r="R2978">
        <f t="shared" si="232"/>
        <v>171</v>
      </c>
      <c r="S2978">
        <f t="shared" si="233"/>
        <v>8.5714285714285712</v>
      </c>
      <c r="T2978" t="s">
        <v>8316</v>
      </c>
      <c r="U2978" t="s">
        <v>8317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8">
        <f t="shared" si="235"/>
        <v>42026.672847222224</v>
      </c>
      <c r="L2979">
        <f t="shared" si="234"/>
        <v>2015</v>
      </c>
      <c r="M2979" s="8">
        <f t="shared" si="236"/>
        <v>42085.884722222218</v>
      </c>
      <c r="N2979" t="b">
        <v>0</v>
      </c>
      <c r="O2979">
        <v>30</v>
      </c>
      <c r="P2979" t="b">
        <v>1</v>
      </c>
      <c r="Q2979" t="s">
        <v>8271</v>
      </c>
      <c r="R2979">
        <f t="shared" si="232"/>
        <v>114</v>
      </c>
      <c r="S2979">
        <f t="shared" si="233"/>
        <v>113.56666666666666</v>
      </c>
      <c r="T2979" t="s">
        <v>8316</v>
      </c>
      <c r="U2979" t="s">
        <v>8317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8">
        <f t="shared" si="235"/>
        <v>41922.432256944441</v>
      </c>
      <c r="L2980">
        <f t="shared" si="234"/>
        <v>2014</v>
      </c>
      <c r="M2980" s="8">
        <f t="shared" si="236"/>
        <v>41932.040972222218</v>
      </c>
      <c r="N2980" t="b">
        <v>0</v>
      </c>
      <c r="O2980">
        <v>16</v>
      </c>
      <c r="P2980" t="b">
        <v>1</v>
      </c>
      <c r="Q2980" t="s">
        <v>8271</v>
      </c>
      <c r="R2980">
        <f t="shared" si="232"/>
        <v>129</v>
      </c>
      <c r="S2980">
        <f t="shared" si="233"/>
        <v>60.6875</v>
      </c>
      <c r="T2980" t="s">
        <v>8316</v>
      </c>
      <c r="U2980" t="s">
        <v>8317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8">
        <f t="shared" si="235"/>
        <v>41993.616006944438</v>
      </c>
      <c r="L2981">
        <f t="shared" si="234"/>
        <v>2014</v>
      </c>
      <c r="M2981" s="8">
        <f t="shared" si="236"/>
        <v>42010.041666666664</v>
      </c>
      <c r="N2981" t="b">
        <v>0</v>
      </c>
      <c r="O2981">
        <v>46</v>
      </c>
      <c r="P2981" t="b">
        <v>1</v>
      </c>
      <c r="Q2981" t="s">
        <v>8271</v>
      </c>
      <c r="R2981">
        <f t="shared" si="232"/>
        <v>101</v>
      </c>
      <c r="S2981">
        <f t="shared" si="233"/>
        <v>110.21739130434783</v>
      </c>
      <c r="T2981" t="s">
        <v>8316</v>
      </c>
      <c r="U2981" t="s">
        <v>8317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8">
        <f t="shared" si="235"/>
        <v>42219.70752314815</v>
      </c>
      <c r="L2982">
        <f t="shared" si="234"/>
        <v>2015</v>
      </c>
      <c r="M2982" s="8">
        <f t="shared" si="236"/>
        <v>42239.874999999993</v>
      </c>
      <c r="N2982" t="b">
        <v>0</v>
      </c>
      <c r="O2982">
        <v>24</v>
      </c>
      <c r="P2982" t="b">
        <v>1</v>
      </c>
      <c r="Q2982" t="s">
        <v>8271</v>
      </c>
      <c r="R2982">
        <f t="shared" si="232"/>
        <v>109</v>
      </c>
      <c r="S2982">
        <f t="shared" si="233"/>
        <v>136.45833333333334</v>
      </c>
      <c r="T2982" t="s">
        <v>8316</v>
      </c>
      <c r="U2982" t="s">
        <v>8317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8">
        <f t="shared" si="235"/>
        <v>42225.351342592585</v>
      </c>
      <c r="L2983">
        <f t="shared" si="234"/>
        <v>2015</v>
      </c>
      <c r="M2983" s="8">
        <f t="shared" si="236"/>
        <v>42270.351342592585</v>
      </c>
      <c r="N2983" t="b">
        <v>1</v>
      </c>
      <c r="O2983">
        <v>97</v>
      </c>
      <c r="P2983" t="b">
        <v>1</v>
      </c>
      <c r="Q2983" t="s">
        <v>8303</v>
      </c>
      <c r="R2983">
        <f t="shared" si="232"/>
        <v>129</v>
      </c>
      <c r="S2983">
        <f t="shared" si="233"/>
        <v>53.164948453608247</v>
      </c>
      <c r="T2983" t="s">
        <v>8316</v>
      </c>
      <c r="U2983" t="s">
        <v>8356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8">
        <f t="shared" si="235"/>
        <v>42381.478506944441</v>
      </c>
      <c r="L2984">
        <f t="shared" si="234"/>
        <v>2016</v>
      </c>
      <c r="M2984" s="8">
        <f t="shared" si="236"/>
        <v>42411.478506944441</v>
      </c>
      <c r="N2984" t="b">
        <v>1</v>
      </c>
      <c r="O2984">
        <v>59</v>
      </c>
      <c r="P2984" t="b">
        <v>1</v>
      </c>
      <c r="Q2984" t="s">
        <v>8303</v>
      </c>
      <c r="R2984">
        <f t="shared" si="232"/>
        <v>102</v>
      </c>
      <c r="S2984">
        <f t="shared" si="233"/>
        <v>86.491525423728817</v>
      </c>
      <c r="T2984" t="s">
        <v>8316</v>
      </c>
      <c r="U2984" t="s">
        <v>8356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8">
        <f t="shared" si="235"/>
        <v>41894.424027777779</v>
      </c>
      <c r="L2985">
        <f t="shared" si="234"/>
        <v>2014</v>
      </c>
      <c r="M2985" s="8">
        <f t="shared" si="236"/>
        <v>41954.465694444443</v>
      </c>
      <c r="N2985" t="b">
        <v>1</v>
      </c>
      <c r="O2985">
        <v>1095</v>
      </c>
      <c r="P2985" t="b">
        <v>1</v>
      </c>
      <c r="Q2985" t="s">
        <v>8303</v>
      </c>
      <c r="R2985">
        <f t="shared" si="232"/>
        <v>147</v>
      </c>
      <c r="S2985">
        <f t="shared" si="233"/>
        <v>155.23827397260274</v>
      </c>
      <c r="T2985" t="s">
        <v>8316</v>
      </c>
      <c r="U2985" t="s">
        <v>8356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8">
        <f t="shared" si="235"/>
        <v>42576.070381944439</v>
      </c>
      <c r="L2986">
        <f t="shared" si="234"/>
        <v>2016</v>
      </c>
      <c r="M2986" s="8">
        <f t="shared" si="236"/>
        <v>42606.070381944439</v>
      </c>
      <c r="N2986" t="b">
        <v>1</v>
      </c>
      <c r="O2986">
        <v>218</v>
      </c>
      <c r="P2986" t="b">
        <v>1</v>
      </c>
      <c r="Q2986" t="s">
        <v>8303</v>
      </c>
      <c r="R2986">
        <f t="shared" si="232"/>
        <v>100</v>
      </c>
      <c r="S2986">
        <f t="shared" si="233"/>
        <v>115.08256880733946</v>
      </c>
      <c r="T2986" t="s">
        <v>8316</v>
      </c>
      <c r="U2986" t="s">
        <v>8356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8">
        <f t="shared" si="235"/>
        <v>42654.765370370369</v>
      </c>
      <c r="L2987">
        <f t="shared" si="234"/>
        <v>2016</v>
      </c>
      <c r="M2987" s="8">
        <f t="shared" si="236"/>
        <v>42673.958333333336</v>
      </c>
      <c r="N2987" t="b">
        <v>0</v>
      </c>
      <c r="O2987">
        <v>111</v>
      </c>
      <c r="P2987" t="b">
        <v>1</v>
      </c>
      <c r="Q2987" t="s">
        <v>8303</v>
      </c>
      <c r="R2987">
        <f t="shared" si="232"/>
        <v>122</v>
      </c>
      <c r="S2987">
        <f t="shared" si="233"/>
        <v>109.5945945945946</v>
      </c>
      <c r="T2987" t="s">
        <v>8316</v>
      </c>
      <c r="U2987" t="s">
        <v>8356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8">
        <f t="shared" si="235"/>
        <v>42431.29173611111</v>
      </c>
      <c r="L2988">
        <f t="shared" si="234"/>
        <v>2016</v>
      </c>
      <c r="M2988" s="8">
        <f t="shared" si="236"/>
        <v>42491.250069444439</v>
      </c>
      <c r="N2988" t="b">
        <v>0</v>
      </c>
      <c r="O2988">
        <v>56</v>
      </c>
      <c r="P2988" t="b">
        <v>1</v>
      </c>
      <c r="Q2988" t="s">
        <v>8303</v>
      </c>
      <c r="R2988">
        <f t="shared" si="232"/>
        <v>106</v>
      </c>
      <c r="S2988">
        <f t="shared" si="233"/>
        <v>45.214285714285715</v>
      </c>
      <c r="T2988" t="s">
        <v>8316</v>
      </c>
      <c r="U2988" t="s">
        <v>8356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8">
        <f t="shared" si="235"/>
        <v>42627.098969907405</v>
      </c>
      <c r="L2989">
        <f t="shared" si="234"/>
        <v>2016</v>
      </c>
      <c r="M2989" s="8">
        <f t="shared" si="236"/>
        <v>42655.791666666664</v>
      </c>
      <c r="N2989" t="b">
        <v>0</v>
      </c>
      <c r="O2989">
        <v>265</v>
      </c>
      <c r="P2989" t="b">
        <v>1</v>
      </c>
      <c r="Q2989" t="s">
        <v>8303</v>
      </c>
      <c r="R2989">
        <f t="shared" si="232"/>
        <v>110</v>
      </c>
      <c r="S2989">
        <f t="shared" si="233"/>
        <v>104.15169811320754</v>
      </c>
      <c r="T2989" t="s">
        <v>8316</v>
      </c>
      <c r="U2989" t="s">
        <v>8356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8">
        <f t="shared" si="235"/>
        <v>42511.153715277775</v>
      </c>
      <c r="L2990">
        <f t="shared" si="234"/>
        <v>2016</v>
      </c>
      <c r="M2990" s="8">
        <f t="shared" si="236"/>
        <v>42541.153715277775</v>
      </c>
      <c r="N2990" t="b">
        <v>0</v>
      </c>
      <c r="O2990">
        <v>28</v>
      </c>
      <c r="P2990" t="b">
        <v>1</v>
      </c>
      <c r="Q2990" t="s">
        <v>8303</v>
      </c>
      <c r="R2990">
        <f t="shared" si="232"/>
        <v>100</v>
      </c>
      <c r="S2990">
        <f t="shared" si="233"/>
        <v>35.714285714285715</v>
      </c>
      <c r="T2990" t="s">
        <v>8316</v>
      </c>
      <c r="U2990" t="s">
        <v>8356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8">
        <f t="shared" si="235"/>
        <v>42336.812060185184</v>
      </c>
      <c r="L2991">
        <f t="shared" si="234"/>
        <v>2015</v>
      </c>
      <c r="M2991" s="8">
        <f t="shared" si="236"/>
        <v>42358.999305555553</v>
      </c>
      <c r="N2991" t="b">
        <v>0</v>
      </c>
      <c r="O2991">
        <v>364</v>
      </c>
      <c r="P2991" t="b">
        <v>1</v>
      </c>
      <c r="Q2991" t="s">
        <v>8303</v>
      </c>
      <c r="R2991">
        <f t="shared" si="232"/>
        <v>177</v>
      </c>
      <c r="S2991">
        <f t="shared" si="233"/>
        <v>96.997252747252745</v>
      </c>
      <c r="T2991" t="s">
        <v>8316</v>
      </c>
      <c r="U2991" t="s">
        <v>8356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8">
        <f t="shared" si="235"/>
        <v>42341.365972222215</v>
      </c>
      <c r="L2992">
        <f t="shared" si="234"/>
        <v>2015</v>
      </c>
      <c r="M2992" s="8">
        <f t="shared" si="236"/>
        <v>42376.365972222215</v>
      </c>
      <c r="N2992" t="b">
        <v>0</v>
      </c>
      <c r="O2992">
        <v>27</v>
      </c>
      <c r="P2992" t="b">
        <v>1</v>
      </c>
      <c r="Q2992" t="s">
        <v>8303</v>
      </c>
      <c r="R2992">
        <f t="shared" si="232"/>
        <v>100</v>
      </c>
      <c r="S2992">
        <f t="shared" si="233"/>
        <v>370.37037037037038</v>
      </c>
      <c r="T2992" t="s">
        <v>8316</v>
      </c>
      <c r="U2992" t="s">
        <v>8356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8">
        <f t="shared" si="235"/>
        <v>42740.628819444442</v>
      </c>
      <c r="L2993">
        <f t="shared" si="234"/>
        <v>2017</v>
      </c>
      <c r="M2993" s="8">
        <f t="shared" si="236"/>
        <v>42762.628819444442</v>
      </c>
      <c r="N2993" t="b">
        <v>0</v>
      </c>
      <c r="O2993">
        <v>93</v>
      </c>
      <c r="P2993" t="b">
        <v>1</v>
      </c>
      <c r="Q2993" t="s">
        <v>8303</v>
      </c>
      <c r="R2993">
        <f t="shared" si="232"/>
        <v>103</v>
      </c>
      <c r="S2993">
        <f t="shared" si="233"/>
        <v>94.408602150537632</v>
      </c>
      <c r="T2993" t="s">
        <v>8316</v>
      </c>
      <c r="U2993" t="s">
        <v>8356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8">
        <f t="shared" si="235"/>
        <v>42622.559143518512</v>
      </c>
      <c r="L2994">
        <f t="shared" si="234"/>
        <v>2016</v>
      </c>
      <c r="M2994" s="8">
        <f t="shared" si="236"/>
        <v>42652.559143518512</v>
      </c>
      <c r="N2994" t="b">
        <v>0</v>
      </c>
      <c r="O2994">
        <v>64</v>
      </c>
      <c r="P2994" t="b">
        <v>1</v>
      </c>
      <c r="Q2994" t="s">
        <v>8303</v>
      </c>
      <c r="R2994">
        <f t="shared" si="232"/>
        <v>105</v>
      </c>
      <c r="S2994">
        <f t="shared" si="233"/>
        <v>48.984375</v>
      </c>
      <c r="T2994" t="s">
        <v>8316</v>
      </c>
      <c r="U2994" t="s">
        <v>8356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8">
        <f t="shared" si="235"/>
        <v>42390.63040509259</v>
      </c>
      <c r="L2995">
        <f t="shared" si="234"/>
        <v>2016</v>
      </c>
      <c r="M2995" s="8">
        <f t="shared" si="236"/>
        <v>42420.63040509259</v>
      </c>
      <c r="N2995" t="b">
        <v>0</v>
      </c>
      <c r="O2995">
        <v>22</v>
      </c>
      <c r="P2995" t="b">
        <v>1</v>
      </c>
      <c r="Q2995" t="s">
        <v>8303</v>
      </c>
      <c r="R2995">
        <f t="shared" si="232"/>
        <v>100</v>
      </c>
      <c r="S2995">
        <f t="shared" si="233"/>
        <v>45.590909090909093</v>
      </c>
      <c r="T2995" t="s">
        <v>8316</v>
      </c>
      <c r="U2995" t="s">
        <v>8356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8">
        <f t="shared" si="235"/>
        <v>41885.270509259259</v>
      </c>
      <c r="L2996">
        <f t="shared" si="234"/>
        <v>2014</v>
      </c>
      <c r="M2996" s="8">
        <f t="shared" si="236"/>
        <v>41915.270509259259</v>
      </c>
      <c r="N2996" t="b">
        <v>0</v>
      </c>
      <c r="O2996">
        <v>59</v>
      </c>
      <c r="P2996" t="b">
        <v>1</v>
      </c>
      <c r="Q2996" t="s">
        <v>8303</v>
      </c>
      <c r="R2996">
        <f t="shared" si="232"/>
        <v>458</v>
      </c>
      <c r="S2996">
        <f t="shared" si="233"/>
        <v>23.275254237288134</v>
      </c>
      <c r="T2996" t="s">
        <v>8316</v>
      </c>
      <c r="U2996" t="s">
        <v>8356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8">
        <f t="shared" si="235"/>
        <v>42724.456840277773</v>
      </c>
      <c r="L2997">
        <f t="shared" si="234"/>
        <v>2016</v>
      </c>
      <c r="M2997" s="8">
        <f t="shared" si="236"/>
        <v>42754.456840277773</v>
      </c>
      <c r="N2997" t="b">
        <v>0</v>
      </c>
      <c r="O2997">
        <v>249</v>
      </c>
      <c r="P2997" t="b">
        <v>1</v>
      </c>
      <c r="Q2997" t="s">
        <v>8303</v>
      </c>
      <c r="R2997">
        <f t="shared" si="232"/>
        <v>105</v>
      </c>
      <c r="S2997">
        <f t="shared" si="233"/>
        <v>63.2289156626506</v>
      </c>
      <c r="T2997" t="s">
        <v>8316</v>
      </c>
      <c r="U2997" t="s">
        <v>8356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8">
        <f t="shared" si="235"/>
        <v>42090.704166666663</v>
      </c>
      <c r="L2998">
        <f t="shared" si="234"/>
        <v>2015</v>
      </c>
      <c r="M2998" s="8">
        <f t="shared" si="236"/>
        <v>42150.704166666663</v>
      </c>
      <c r="N2998" t="b">
        <v>0</v>
      </c>
      <c r="O2998">
        <v>392</v>
      </c>
      <c r="P2998" t="b">
        <v>1</v>
      </c>
      <c r="Q2998" t="s">
        <v>8303</v>
      </c>
      <c r="R2998">
        <f t="shared" si="232"/>
        <v>172</v>
      </c>
      <c r="S2998">
        <f t="shared" si="233"/>
        <v>153.5204081632653</v>
      </c>
      <c r="T2998" t="s">
        <v>8316</v>
      </c>
      <c r="U2998" t="s">
        <v>8356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8">
        <f t="shared" si="235"/>
        <v>42775.525381944441</v>
      </c>
      <c r="L2999">
        <f t="shared" si="234"/>
        <v>2017</v>
      </c>
      <c r="M2999" s="8">
        <f t="shared" si="236"/>
        <v>42792.999305555553</v>
      </c>
      <c r="N2999" t="b">
        <v>0</v>
      </c>
      <c r="O2999">
        <v>115</v>
      </c>
      <c r="P2999" t="b">
        <v>1</v>
      </c>
      <c r="Q2999" t="s">
        <v>8303</v>
      </c>
      <c r="R2999">
        <f t="shared" si="232"/>
        <v>104</v>
      </c>
      <c r="S2999">
        <f t="shared" si="233"/>
        <v>90.2</v>
      </c>
      <c r="T2999" t="s">
        <v>8316</v>
      </c>
      <c r="U2999" t="s">
        <v>8356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8">
        <f t="shared" si="235"/>
        <v>41777.985289351847</v>
      </c>
      <c r="L3000">
        <f t="shared" si="234"/>
        <v>2014</v>
      </c>
      <c r="M3000" s="8">
        <f t="shared" si="236"/>
        <v>41805.975694444445</v>
      </c>
      <c r="N3000" t="b">
        <v>0</v>
      </c>
      <c r="O3000">
        <v>433</v>
      </c>
      <c r="P3000" t="b">
        <v>1</v>
      </c>
      <c r="Q3000" t="s">
        <v>8303</v>
      </c>
      <c r="R3000">
        <f t="shared" si="232"/>
        <v>103</v>
      </c>
      <c r="S3000">
        <f t="shared" si="233"/>
        <v>118.97113163972287</v>
      </c>
      <c r="T3000" t="s">
        <v>8316</v>
      </c>
      <c r="U3000" t="s">
        <v>8356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8">
        <f t="shared" si="235"/>
        <v>42780.531944444439</v>
      </c>
      <c r="L3001">
        <f t="shared" si="234"/>
        <v>2017</v>
      </c>
      <c r="M3001" s="8">
        <f t="shared" si="236"/>
        <v>42794.874999999993</v>
      </c>
      <c r="N3001" t="b">
        <v>0</v>
      </c>
      <c r="O3001">
        <v>20</v>
      </c>
      <c r="P3001" t="b">
        <v>1</v>
      </c>
      <c r="Q3001" t="s">
        <v>8303</v>
      </c>
      <c r="R3001">
        <f t="shared" si="232"/>
        <v>119</v>
      </c>
      <c r="S3001">
        <f t="shared" si="233"/>
        <v>80.25</v>
      </c>
      <c r="T3001" t="s">
        <v>8316</v>
      </c>
      <c r="U3001" t="s">
        <v>8356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8">
        <f t="shared" si="235"/>
        <v>42752.61886574074</v>
      </c>
      <c r="L3002">
        <f t="shared" si="234"/>
        <v>2017</v>
      </c>
      <c r="M3002" s="8">
        <f t="shared" si="236"/>
        <v>42766.541666666664</v>
      </c>
      <c r="N3002" t="b">
        <v>0</v>
      </c>
      <c r="O3002">
        <v>8</v>
      </c>
      <c r="P3002" t="b">
        <v>1</v>
      </c>
      <c r="Q3002" t="s">
        <v>8303</v>
      </c>
      <c r="R3002">
        <f t="shared" si="232"/>
        <v>100</v>
      </c>
      <c r="S3002">
        <f t="shared" si="233"/>
        <v>62.5</v>
      </c>
      <c r="T3002" t="s">
        <v>8316</v>
      </c>
      <c r="U3002" t="s">
        <v>8356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8">
        <f t="shared" si="235"/>
        <v>42534.687291666669</v>
      </c>
      <c r="L3003">
        <f t="shared" si="234"/>
        <v>2016</v>
      </c>
      <c r="M3003" s="8">
        <f t="shared" si="236"/>
        <v>42564.687291666669</v>
      </c>
      <c r="N3003" t="b">
        <v>0</v>
      </c>
      <c r="O3003">
        <v>175</v>
      </c>
      <c r="P3003" t="b">
        <v>1</v>
      </c>
      <c r="Q3003" t="s">
        <v>8303</v>
      </c>
      <c r="R3003">
        <f t="shared" si="232"/>
        <v>319</v>
      </c>
      <c r="S3003">
        <f t="shared" si="233"/>
        <v>131.37719999999999</v>
      </c>
      <c r="T3003" t="s">
        <v>8316</v>
      </c>
      <c r="U3003" t="s">
        <v>8356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8">
        <f t="shared" si="235"/>
        <v>41239.627916666665</v>
      </c>
      <c r="L3004">
        <f t="shared" si="234"/>
        <v>2012</v>
      </c>
      <c r="M3004" s="8">
        <f t="shared" si="236"/>
        <v>41269.627916666665</v>
      </c>
      <c r="N3004" t="b">
        <v>0</v>
      </c>
      <c r="O3004">
        <v>104</v>
      </c>
      <c r="P3004" t="b">
        <v>1</v>
      </c>
      <c r="Q3004" t="s">
        <v>8303</v>
      </c>
      <c r="R3004">
        <f t="shared" si="232"/>
        <v>109</v>
      </c>
      <c r="S3004">
        <f t="shared" si="233"/>
        <v>73.032980769230775</v>
      </c>
      <c r="T3004" t="s">
        <v>8316</v>
      </c>
      <c r="U3004" t="s">
        <v>8356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8">
        <f t="shared" si="235"/>
        <v>42398.640925925924</v>
      </c>
      <c r="L3005">
        <f t="shared" si="234"/>
        <v>2016</v>
      </c>
      <c r="M3005" s="8">
        <f t="shared" si="236"/>
        <v>42430.040972222218</v>
      </c>
      <c r="N3005" t="b">
        <v>0</v>
      </c>
      <c r="O3005">
        <v>17</v>
      </c>
      <c r="P3005" t="b">
        <v>1</v>
      </c>
      <c r="Q3005" t="s">
        <v>8303</v>
      </c>
      <c r="R3005">
        <f t="shared" si="232"/>
        <v>101</v>
      </c>
      <c r="S3005">
        <f t="shared" si="233"/>
        <v>178.52941176470588</v>
      </c>
      <c r="T3005" t="s">
        <v>8316</v>
      </c>
      <c r="U3005" t="s">
        <v>8356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8">
        <f t="shared" si="235"/>
        <v>41928.672731481478</v>
      </c>
      <c r="L3006">
        <f t="shared" si="234"/>
        <v>2014</v>
      </c>
      <c r="M3006" s="8">
        <f t="shared" si="236"/>
        <v>41958.714398148142</v>
      </c>
      <c r="N3006" t="b">
        <v>0</v>
      </c>
      <c r="O3006">
        <v>277</v>
      </c>
      <c r="P3006" t="b">
        <v>1</v>
      </c>
      <c r="Q3006" t="s">
        <v>8303</v>
      </c>
      <c r="R3006">
        <f t="shared" si="232"/>
        <v>113</v>
      </c>
      <c r="S3006">
        <f t="shared" si="233"/>
        <v>162.90974729241879</v>
      </c>
      <c r="T3006" t="s">
        <v>8316</v>
      </c>
      <c r="U3006" t="s">
        <v>8356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8">
        <f t="shared" si="235"/>
        <v>41888.466493055552</v>
      </c>
      <c r="L3007">
        <f t="shared" si="234"/>
        <v>2014</v>
      </c>
      <c r="M3007" s="8">
        <f t="shared" si="236"/>
        <v>41918.466493055552</v>
      </c>
      <c r="N3007" t="b">
        <v>0</v>
      </c>
      <c r="O3007">
        <v>118</v>
      </c>
      <c r="P3007" t="b">
        <v>1</v>
      </c>
      <c r="Q3007" t="s">
        <v>8303</v>
      </c>
      <c r="R3007">
        <f t="shared" si="232"/>
        <v>120</v>
      </c>
      <c r="S3007">
        <f t="shared" si="233"/>
        <v>108.24237288135593</v>
      </c>
      <c r="T3007" t="s">
        <v>8316</v>
      </c>
      <c r="U3007" t="s">
        <v>8356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8">
        <f t="shared" si="235"/>
        <v>41957.54850694444</v>
      </c>
      <c r="L3008">
        <f t="shared" si="234"/>
        <v>2014</v>
      </c>
      <c r="M3008" s="8">
        <f t="shared" si="236"/>
        <v>41987.54850694444</v>
      </c>
      <c r="N3008" t="b">
        <v>0</v>
      </c>
      <c r="O3008">
        <v>97</v>
      </c>
      <c r="P3008" t="b">
        <v>1</v>
      </c>
      <c r="Q3008" t="s">
        <v>8303</v>
      </c>
      <c r="R3008">
        <f t="shared" si="232"/>
        <v>108</v>
      </c>
      <c r="S3008">
        <f t="shared" si="233"/>
        <v>88.865979381443296</v>
      </c>
      <c r="T3008" t="s">
        <v>8316</v>
      </c>
      <c r="U3008" t="s">
        <v>8356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8">
        <f t="shared" si="235"/>
        <v>42098.007905092592</v>
      </c>
      <c r="L3009">
        <f t="shared" si="234"/>
        <v>2015</v>
      </c>
      <c r="M3009" s="8">
        <f t="shared" si="236"/>
        <v>42119.007905092592</v>
      </c>
      <c r="N3009" t="b">
        <v>0</v>
      </c>
      <c r="O3009">
        <v>20</v>
      </c>
      <c r="P3009" t="b">
        <v>1</v>
      </c>
      <c r="Q3009" t="s">
        <v>8303</v>
      </c>
      <c r="R3009">
        <f t="shared" si="232"/>
        <v>180</v>
      </c>
      <c r="S3009">
        <f t="shared" si="233"/>
        <v>54</v>
      </c>
      <c r="T3009" t="s">
        <v>8316</v>
      </c>
      <c r="U3009" t="s">
        <v>8356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8">
        <f t="shared" si="235"/>
        <v>42360.003692129627</v>
      </c>
      <c r="L3010">
        <f t="shared" si="234"/>
        <v>2015</v>
      </c>
      <c r="M3010" s="8">
        <f t="shared" si="236"/>
        <v>42390.003692129627</v>
      </c>
      <c r="N3010" t="b">
        <v>0</v>
      </c>
      <c r="O3010">
        <v>26</v>
      </c>
      <c r="P3010" t="b">
        <v>1</v>
      </c>
      <c r="Q3010" t="s">
        <v>8303</v>
      </c>
      <c r="R3010">
        <f t="shared" ref="R3010:R3073" si="237">ROUND(E3010/D3010*100,0)</f>
        <v>101</v>
      </c>
      <c r="S3010">
        <f t="shared" ref="S3010:S3073" si="238">E3010/O3010</f>
        <v>116.73076923076923</v>
      </c>
      <c r="T3010" t="s">
        <v>8316</v>
      </c>
      <c r="U3010" t="s">
        <v>8356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8">
        <f t="shared" si="235"/>
        <v>41939.361574074072</v>
      </c>
      <c r="L3011">
        <f t="shared" ref="L3011:L3074" si="239">YEAR(K3011)</f>
        <v>2014</v>
      </c>
      <c r="M3011" s="8">
        <f t="shared" si="236"/>
        <v>41969.403240740743</v>
      </c>
      <c r="N3011" t="b">
        <v>0</v>
      </c>
      <c r="O3011">
        <v>128</v>
      </c>
      <c r="P3011" t="b">
        <v>1</v>
      </c>
      <c r="Q3011" t="s">
        <v>8303</v>
      </c>
      <c r="R3011">
        <f t="shared" si="237"/>
        <v>120</v>
      </c>
      <c r="S3011">
        <f t="shared" si="238"/>
        <v>233.8984375</v>
      </c>
      <c r="T3011" t="s">
        <v>8316</v>
      </c>
      <c r="U3011" t="s">
        <v>8356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8">
        <f t="shared" si="235"/>
        <v>41996.624062499999</v>
      </c>
      <c r="L3012">
        <f t="shared" si="239"/>
        <v>2014</v>
      </c>
      <c r="M3012" s="8">
        <f t="shared" si="236"/>
        <v>42056.624062499999</v>
      </c>
      <c r="N3012" t="b">
        <v>0</v>
      </c>
      <c r="O3012">
        <v>15</v>
      </c>
      <c r="P3012" t="b">
        <v>1</v>
      </c>
      <c r="Q3012" t="s">
        <v>8303</v>
      </c>
      <c r="R3012">
        <f t="shared" si="237"/>
        <v>158</v>
      </c>
      <c r="S3012">
        <f t="shared" si="238"/>
        <v>158</v>
      </c>
      <c r="T3012" t="s">
        <v>8316</v>
      </c>
      <c r="U3012" t="s">
        <v>8356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8">
        <f t="shared" si="235"/>
        <v>42334.260601851849</v>
      </c>
      <c r="L3013">
        <f t="shared" si="239"/>
        <v>2015</v>
      </c>
      <c r="M3013" s="8">
        <f t="shared" si="236"/>
        <v>42361.749305555553</v>
      </c>
      <c r="N3013" t="b">
        <v>0</v>
      </c>
      <c r="O3013">
        <v>25</v>
      </c>
      <c r="P3013" t="b">
        <v>1</v>
      </c>
      <c r="Q3013" t="s">
        <v>8303</v>
      </c>
      <c r="R3013">
        <f t="shared" si="237"/>
        <v>124</v>
      </c>
      <c r="S3013">
        <f t="shared" si="238"/>
        <v>14.84</v>
      </c>
      <c r="T3013" t="s">
        <v>8316</v>
      </c>
      <c r="U3013" t="s">
        <v>8356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8">
        <f t="shared" si="235"/>
        <v>42024.494560185187</v>
      </c>
      <c r="L3014">
        <f t="shared" si="239"/>
        <v>2015</v>
      </c>
      <c r="M3014" s="8">
        <f t="shared" si="236"/>
        <v>42045.494560185187</v>
      </c>
      <c r="N3014" t="b">
        <v>0</v>
      </c>
      <c r="O3014">
        <v>55</v>
      </c>
      <c r="P3014" t="b">
        <v>1</v>
      </c>
      <c r="Q3014" t="s">
        <v>8303</v>
      </c>
      <c r="R3014">
        <f t="shared" si="237"/>
        <v>117</v>
      </c>
      <c r="S3014">
        <f t="shared" si="238"/>
        <v>85.181818181818187</v>
      </c>
      <c r="T3014" t="s">
        <v>8316</v>
      </c>
      <c r="U3014" t="s">
        <v>8356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8">
        <f t="shared" si="235"/>
        <v>42146.627881944441</v>
      </c>
      <c r="L3015">
        <f t="shared" si="239"/>
        <v>2015</v>
      </c>
      <c r="M3015" s="8">
        <f t="shared" si="236"/>
        <v>42176.627881944441</v>
      </c>
      <c r="N3015" t="b">
        <v>0</v>
      </c>
      <c r="O3015">
        <v>107</v>
      </c>
      <c r="P3015" t="b">
        <v>1</v>
      </c>
      <c r="Q3015" t="s">
        <v>8303</v>
      </c>
      <c r="R3015">
        <f t="shared" si="237"/>
        <v>157</v>
      </c>
      <c r="S3015">
        <f t="shared" si="238"/>
        <v>146.69158878504672</v>
      </c>
      <c r="T3015" t="s">
        <v>8316</v>
      </c>
      <c r="U3015" t="s">
        <v>8356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8">
        <f t="shared" si="235"/>
        <v>41919.915277777771</v>
      </c>
      <c r="L3016">
        <f t="shared" si="239"/>
        <v>2014</v>
      </c>
      <c r="M3016" s="8">
        <f t="shared" si="236"/>
        <v>41948</v>
      </c>
      <c r="N3016" t="b">
        <v>0</v>
      </c>
      <c r="O3016">
        <v>557</v>
      </c>
      <c r="P3016" t="b">
        <v>1</v>
      </c>
      <c r="Q3016" t="s">
        <v>8303</v>
      </c>
      <c r="R3016">
        <f t="shared" si="237"/>
        <v>113</v>
      </c>
      <c r="S3016">
        <f t="shared" si="238"/>
        <v>50.764811490125673</v>
      </c>
      <c r="T3016" t="s">
        <v>8316</v>
      </c>
      <c r="U3016" t="s">
        <v>8356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8">
        <f t="shared" si="235"/>
        <v>41785.518958333334</v>
      </c>
      <c r="L3017">
        <f t="shared" si="239"/>
        <v>2014</v>
      </c>
      <c r="M3017" s="8">
        <f t="shared" si="236"/>
        <v>41800.958333333328</v>
      </c>
      <c r="N3017" t="b">
        <v>0</v>
      </c>
      <c r="O3017">
        <v>40</v>
      </c>
      <c r="P3017" t="b">
        <v>1</v>
      </c>
      <c r="Q3017" t="s">
        <v>8303</v>
      </c>
      <c r="R3017">
        <f t="shared" si="237"/>
        <v>103</v>
      </c>
      <c r="S3017">
        <f t="shared" si="238"/>
        <v>87.7</v>
      </c>
      <c r="T3017" t="s">
        <v>8316</v>
      </c>
      <c r="U3017" t="s">
        <v>8356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8">
        <f t="shared" si="235"/>
        <v>41778.339722222219</v>
      </c>
      <c r="L3018">
        <f t="shared" si="239"/>
        <v>2014</v>
      </c>
      <c r="M3018" s="8">
        <f t="shared" si="236"/>
        <v>41838.339722222219</v>
      </c>
      <c r="N3018" t="b">
        <v>0</v>
      </c>
      <c r="O3018">
        <v>36</v>
      </c>
      <c r="P3018" t="b">
        <v>1</v>
      </c>
      <c r="Q3018" t="s">
        <v>8303</v>
      </c>
      <c r="R3018">
        <f t="shared" si="237"/>
        <v>103</v>
      </c>
      <c r="S3018">
        <f t="shared" si="238"/>
        <v>242.27777777777777</v>
      </c>
      <c r="T3018" t="s">
        <v>8316</v>
      </c>
      <c r="U3018" t="s">
        <v>8356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8">
        <f t="shared" si="235"/>
        <v>41841.641701388886</v>
      </c>
      <c r="L3019">
        <f t="shared" si="239"/>
        <v>2014</v>
      </c>
      <c r="M3019" s="8">
        <f t="shared" si="236"/>
        <v>41871.641701388886</v>
      </c>
      <c r="N3019" t="b">
        <v>0</v>
      </c>
      <c r="O3019">
        <v>159</v>
      </c>
      <c r="P3019" t="b">
        <v>1</v>
      </c>
      <c r="Q3019" t="s">
        <v>8303</v>
      </c>
      <c r="R3019">
        <f t="shared" si="237"/>
        <v>106</v>
      </c>
      <c r="S3019">
        <f t="shared" si="238"/>
        <v>146.44654088050314</v>
      </c>
      <c r="T3019" t="s">
        <v>8316</v>
      </c>
      <c r="U3019" t="s">
        <v>8356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8">
        <f t="shared" ref="K3020:K3083" si="240">(J3020/86400)+25569+(-5/24)</f>
        <v>42163.09</v>
      </c>
      <c r="L3020">
        <f t="shared" si="239"/>
        <v>2015</v>
      </c>
      <c r="M3020" s="8">
        <f t="shared" si="236"/>
        <v>42205.708333333336</v>
      </c>
      <c r="N3020" t="b">
        <v>0</v>
      </c>
      <c r="O3020">
        <v>41</v>
      </c>
      <c r="P3020" t="b">
        <v>1</v>
      </c>
      <c r="Q3020" t="s">
        <v>8303</v>
      </c>
      <c r="R3020">
        <f t="shared" si="237"/>
        <v>101</v>
      </c>
      <c r="S3020">
        <f t="shared" si="238"/>
        <v>103.17073170731707</v>
      </c>
      <c r="T3020" t="s">
        <v>8316</v>
      </c>
      <c r="U3020" t="s">
        <v>8356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8">
        <f t="shared" si="240"/>
        <v>41758.625231481477</v>
      </c>
      <c r="L3021">
        <f t="shared" si="239"/>
        <v>2014</v>
      </c>
      <c r="M3021" s="8">
        <f t="shared" ref="M3021:M3084" si="241">(I3021/86400)+25569+(-5/24)</f>
        <v>41785.916666666664</v>
      </c>
      <c r="N3021" t="b">
        <v>0</v>
      </c>
      <c r="O3021">
        <v>226</v>
      </c>
      <c r="P3021" t="b">
        <v>1</v>
      </c>
      <c r="Q3021" t="s">
        <v>8303</v>
      </c>
      <c r="R3021">
        <f t="shared" si="237"/>
        <v>121</v>
      </c>
      <c r="S3021">
        <f t="shared" si="238"/>
        <v>80.464601769911511</v>
      </c>
      <c r="T3021" t="s">
        <v>8316</v>
      </c>
      <c r="U3021" t="s">
        <v>8356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8">
        <f t="shared" si="240"/>
        <v>42170.638113425921</v>
      </c>
      <c r="L3022">
        <f t="shared" si="239"/>
        <v>2015</v>
      </c>
      <c r="M3022" s="8">
        <f t="shared" si="241"/>
        <v>42230.638113425921</v>
      </c>
      <c r="N3022" t="b">
        <v>0</v>
      </c>
      <c r="O3022">
        <v>30</v>
      </c>
      <c r="P3022" t="b">
        <v>1</v>
      </c>
      <c r="Q3022" t="s">
        <v>8303</v>
      </c>
      <c r="R3022">
        <f t="shared" si="237"/>
        <v>101</v>
      </c>
      <c r="S3022">
        <f t="shared" si="238"/>
        <v>234.66666666666666</v>
      </c>
      <c r="T3022" t="s">
        <v>8316</v>
      </c>
      <c r="U3022" t="s">
        <v>8356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8">
        <f t="shared" si="240"/>
        <v>42660.410520833328</v>
      </c>
      <c r="L3023">
        <f t="shared" si="239"/>
        <v>2016</v>
      </c>
      <c r="M3023" s="8">
        <f t="shared" si="241"/>
        <v>42696.040972222218</v>
      </c>
      <c r="N3023" t="b">
        <v>0</v>
      </c>
      <c r="O3023">
        <v>103</v>
      </c>
      <c r="P3023" t="b">
        <v>1</v>
      </c>
      <c r="Q3023" t="s">
        <v>8303</v>
      </c>
      <c r="R3023">
        <f t="shared" si="237"/>
        <v>116</v>
      </c>
      <c r="S3023">
        <f t="shared" si="238"/>
        <v>50.689320388349515</v>
      </c>
      <c r="T3023" t="s">
        <v>8316</v>
      </c>
      <c r="U3023" t="s">
        <v>8356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8">
        <f t="shared" si="240"/>
        <v>42564.745474537034</v>
      </c>
      <c r="L3024">
        <f t="shared" si="239"/>
        <v>2016</v>
      </c>
      <c r="M3024" s="8">
        <f t="shared" si="241"/>
        <v>42609.745474537034</v>
      </c>
      <c r="N3024" t="b">
        <v>0</v>
      </c>
      <c r="O3024">
        <v>62</v>
      </c>
      <c r="P3024" t="b">
        <v>1</v>
      </c>
      <c r="Q3024" t="s">
        <v>8303</v>
      </c>
      <c r="R3024">
        <f t="shared" si="237"/>
        <v>101</v>
      </c>
      <c r="S3024">
        <f t="shared" si="238"/>
        <v>162.70967741935485</v>
      </c>
      <c r="T3024" t="s">
        <v>8316</v>
      </c>
      <c r="U3024" t="s">
        <v>8356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8">
        <f t="shared" si="240"/>
        <v>42121.467430555553</v>
      </c>
      <c r="L3025">
        <f t="shared" si="239"/>
        <v>2015</v>
      </c>
      <c r="M3025" s="8">
        <f t="shared" si="241"/>
        <v>42166.467430555553</v>
      </c>
      <c r="N3025" t="b">
        <v>0</v>
      </c>
      <c r="O3025">
        <v>6</v>
      </c>
      <c r="P3025" t="b">
        <v>1</v>
      </c>
      <c r="Q3025" t="s">
        <v>8303</v>
      </c>
      <c r="R3025">
        <f t="shared" si="237"/>
        <v>103</v>
      </c>
      <c r="S3025">
        <f t="shared" si="238"/>
        <v>120.16666666666667</v>
      </c>
      <c r="T3025" t="s">
        <v>8316</v>
      </c>
      <c r="U3025" t="s">
        <v>8356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8">
        <f t="shared" si="240"/>
        <v>41158.785590277774</v>
      </c>
      <c r="L3026">
        <f t="shared" si="239"/>
        <v>2012</v>
      </c>
      <c r="M3026" s="8">
        <f t="shared" si="241"/>
        <v>41188.785590277774</v>
      </c>
      <c r="N3026" t="b">
        <v>0</v>
      </c>
      <c r="O3026">
        <v>182</v>
      </c>
      <c r="P3026" t="b">
        <v>1</v>
      </c>
      <c r="Q3026" t="s">
        <v>8303</v>
      </c>
      <c r="R3026">
        <f t="shared" si="237"/>
        <v>246</v>
      </c>
      <c r="S3026">
        <f t="shared" si="238"/>
        <v>67.697802197802204</v>
      </c>
      <c r="T3026" t="s">
        <v>8316</v>
      </c>
      <c r="U3026" t="s">
        <v>8356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8">
        <f t="shared" si="240"/>
        <v>41761.301076388889</v>
      </c>
      <c r="L3027">
        <f t="shared" si="239"/>
        <v>2014</v>
      </c>
      <c r="M3027" s="8">
        <f t="shared" si="241"/>
        <v>41789.458333333328</v>
      </c>
      <c r="N3027" t="b">
        <v>0</v>
      </c>
      <c r="O3027">
        <v>145</v>
      </c>
      <c r="P3027" t="b">
        <v>1</v>
      </c>
      <c r="Q3027" t="s">
        <v>8303</v>
      </c>
      <c r="R3027">
        <f t="shared" si="237"/>
        <v>302</v>
      </c>
      <c r="S3027">
        <f t="shared" si="238"/>
        <v>52.103448275862071</v>
      </c>
      <c r="T3027" t="s">
        <v>8316</v>
      </c>
      <c r="U3027" t="s">
        <v>8356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8">
        <f t="shared" si="240"/>
        <v>42783.251064814809</v>
      </c>
      <c r="L3028">
        <f t="shared" si="239"/>
        <v>2017</v>
      </c>
      <c r="M3028" s="8">
        <f t="shared" si="241"/>
        <v>42797.251064814809</v>
      </c>
      <c r="N3028" t="b">
        <v>0</v>
      </c>
      <c r="O3028">
        <v>25</v>
      </c>
      <c r="P3028" t="b">
        <v>1</v>
      </c>
      <c r="Q3028" t="s">
        <v>8303</v>
      </c>
      <c r="R3028">
        <f t="shared" si="237"/>
        <v>143</v>
      </c>
      <c r="S3028">
        <f t="shared" si="238"/>
        <v>51.6</v>
      </c>
      <c r="T3028" t="s">
        <v>8316</v>
      </c>
      <c r="U3028" t="s">
        <v>8356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8">
        <f t="shared" si="240"/>
        <v>42053.49596064815</v>
      </c>
      <c r="L3029">
        <f t="shared" si="239"/>
        <v>2015</v>
      </c>
      <c r="M3029" s="8">
        <f t="shared" si="241"/>
        <v>42083.454293981478</v>
      </c>
      <c r="N3029" t="b">
        <v>0</v>
      </c>
      <c r="O3029">
        <v>320</v>
      </c>
      <c r="P3029" t="b">
        <v>1</v>
      </c>
      <c r="Q3029" t="s">
        <v>8303</v>
      </c>
      <c r="R3029">
        <f t="shared" si="237"/>
        <v>131</v>
      </c>
      <c r="S3029">
        <f t="shared" si="238"/>
        <v>164.3</v>
      </c>
      <c r="T3029" t="s">
        <v>8316</v>
      </c>
      <c r="U3029" t="s">
        <v>8356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8">
        <f t="shared" si="240"/>
        <v>42567.055844907409</v>
      </c>
      <c r="L3030">
        <f t="shared" si="239"/>
        <v>2016</v>
      </c>
      <c r="M3030" s="8">
        <f t="shared" si="241"/>
        <v>42597.055844907409</v>
      </c>
      <c r="N3030" t="b">
        <v>0</v>
      </c>
      <c r="O3030">
        <v>99</v>
      </c>
      <c r="P3030" t="b">
        <v>1</v>
      </c>
      <c r="Q3030" t="s">
        <v>8303</v>
      </c>
      <c r="R3030">
        <f t="shared" si="237"/>
        <v>168</v>
      </c>
      <c r="S3030">
        <f t="shared" si="238"/>
        <v>84.858585858585855</v>
      </c>
      <c r="T3030" t="s">
        <v>8316</v>
      </c>
      <c r="U3030" t="s">
        <v>8356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8">
        <f t="shared" si="240"/>
        <v>41932.500543981478</v>
      </c>
      <c r="L3031">
        <f t="shared" si="239"/>
        <v>2014</v>
      </c>
      <c r="M3031" s="8">
        <f t="shared" si="241"/>
        <v>41960.982638888883</v>
      </c>
      <c r="N3031" t="b">
        <v>0</v>
      </c>
      <c r="O3031">
        <v>348</v>
      </c>
      <c r="P3031" t="b">
        <v>1</v>
      </c>
      <c r="Q3031" t="s">
        <v>8303</v>
      </c>
      <c r="R3031">
        <f t="shared" si="237"/>
        <v>110</v>
      </c>
      <c r="S3031">
        <f t="shared" si="238"/>
        <v>94.548850574712645</v>
      </c>
      <c r="T3031" t="s">
        <v>8316</v>
      </c>
      <c r="U3031" t="s">
        <v>8356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8">
        <f t="shared" si="240"/>
        <v>42233.5390162037</v>
      </c>
      <c r="L3032">
        <f t="shared" si="239"/>
        <v>2015</v>
      </c>
      <c r="M3032" s="8">
        <f t="shared" si="241"/>
        <v>42263.5390162037</v>
      </c>
      <c r="N3032" t="b">
        <v>0</v>
      </c>
      <c r="O3032">
        <v>41</v>
      </c>
      <c r="P3032" t="b">
        <v>1</v>
      </c>
      <c r="Q3032" t="s">
        <v>8303</v>
      </c>
      <c r="R3032">
        <f t="shared" si="237"/>
        <v>107</v>
      </c>
      <c r="S3032">
        <f t="shared" si="238"/>
        <v>45.536585365853661</v>
      </c>
      <c r="T3032" t="s">
        <v>8316</v>
      </c>
      <c r="U3032" t="s">
        <v>8356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8">
        <f t="shared" si="240"/>
        <v>42597.674155092587</v>
      </c>
      <c r="L3033">
        <f t="shared" si="239"/>
        <v>2016</v>
      </c>
      <c r="M3033" s="8">
        <f t="shared" si="241"/>
        <v>42657.674155092587</v>
      </c>
      <c r="N3033" t="b">
        <v>0</v>
      </c>
      <c r="O3033">
        <v>29</v>
      </c>
      <c r="P3033" t="b">
        <v>1</v>
      </c>
      <c r="Q3033" t="s">
        <v>8303</v>
      </c>
      <c r="R3033">
        <f t="shared" si="237"/>
        <v>100</v>
      </c>
      <c r="S3033">
        <f t="shared" si="238"/>
        <v>51.724137931034484</v>
      </c>
      <c r="T3033" t="s">
        <v>8316</v>
      </c>
      <c r="U3033" t="s">
        <v>8356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8">
        <f t="shared" si="240"/>
        <v>42227.836331018516</v>
      </c>
      <c r="L3034">
        <f t="shared" si="239"/>
        <v>2015</v>
      </c>
      <c r="M3034" s="8">
        <f t="shared" si="241"/>
        <v>42257.836331018516</v>
      </c>
      <c r="N3034" t="b">
        <v>0</v>
      </c>
      <c r="O3034">
        <v>25</v>
      </c>
      <c r="P3034" t="b">
        <v>1</v>
      </c>
      <c r="Q3034" t="s">
        <v>8303</v>
      </c>
      <c r="R3034">
        <f t="shared" si="237"/>
        <v>127</v>
      </c>
      <c r="S3034">
        <f t="shared" si="238"/>
        <v>50.88</v>
      </c>
      <c r="T3034" t="s">
        <v>8316</v>
      </c>
      <c r="U3034" t="s">
        <v>8356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8">
        <f t="shared" si="240"/>
        <v>42569.901909722219</v>
      </c>
      <c r="L3035">
        <f t="shared" si="239"/>
        <v>2016</v>
      </c>
      <c r="M3035" s="8">
        <f t="shared" si="241"/>
        <v>42599.901909722219</v>
      </c>
      <c r="N3035" t="b">
        <v>0</v>
      </c>
      <c r="O3035">
        <v>23</v>
      </c>
      <c r="P3035" t="b">
        <v>1</v>
      </c>
      <c r="Q3035" t="s">
        <v>8303</v>
      </c>
      <c r="R3035">
        <f t="shared" si="237"/>
        <v>147</v>
      </c>
      <c r="S3035">
        <f t="shared" si="238"/>
        <v>191.13043478260869</v>
      </c>
      <c r="T3035" t="s">
        <v>8316</v>
      </c>
      <c r="U3035" t="s">
        <v>8356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8">
        <f t="shared" si="240"/>
        <v>42644.327025462961</v>
      </c>
      <c r="L3036">
        <f t="shared" si="239"/>
        <v>2016</v>
      </c>
      <c r="M3036" s="8">
        <f t="shared" si="241"/>
        <v>42674.957638888889</v>
      </c>
      <c r="N3036" t="b">
        <v>0</v>
      </c>
      <c r="O3036">
        <v>1260</v>
      </c>
      <c r="P3036" t="b">
        <v>1</v>
      </c>
      <c r="Q3036" t="s">
        <v>8303</v>
      </c>
      <c r="R3036">
        <f t="shared" si="237"/>
        <v>113</v>
      </c>
      <c r="S3036">
        <f t="shared" si="238"/>
        <v>89.314285714285717</v>
      </c>
      <c r="T3036" t="s">
        <v>8316</v>
      </c>
      <c r="U3036" t="s">
        <v>8356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8">
        <f t="shared" si="240"/>
        <v>41368.351956018516</v>
      </c>
      <c r="L3037">
        <f t="shared" si="239"/>
        <v>2013</v>
      </c>
      <c r="M3037" s="8">
        <f t="shared" si="241"/>
        <v>41398.351956018516</v>
      </c>
      <c r="N3037" t="b">
        <v>0</v>
      </c>
      <c r="O3037">
        <v>307</v>
      </c>
      <c r="P3037" t="b">
        <v>1</v>
      </c>
      <c r="Q3037" t="s">
        <v>8303</v>
      </c>
      <c r="R3037">
        <f t="shared" si="237"/>
        <v>109</v>
      </c>
      <c r="S3037">
        <f t="shared" si="238"/>
        <v>88.588631921824103</v>
      </c>
      <c r="T3037" t="s">
        <v>8316</v>
      </c>
      <c r="U3037" t="s">
        <v>8356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8">
        <f t="shared" si="240"/>
        <v>41466.576898148145</v>
      </c>
      <c r="L3038">
        <f t="shared" si="239"/>
        <v>2013</v>
      </c>
      <c r="M3038" s="8">
        <f t="shared" si="241"/>
        <v>41502.290972222218</v>
      </c>
      <c r="N3038" t="b">
        <v>0</v>
      </c>
      <c r="O3038">
        <v>329</v>
      </c>
      <c r="P3038" t="b">
        <v>1</v>
      </c>
      <c r="Q3038" t="s">
        <v>8303</v>
      </c>
      <c r="R3038">
        <f t="shared" si="237"/>
        <v>127</v>
      </c>
      <c r="S3038">
        <f t="shared" si="238"/>
        <v>96.300911854103347</v>
      </c>
      <c r="T3038" t="s">
        <v>8316</v>
      </c>
      <c r="U3038" t="s">
        <v>8356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8">
        <f t="shared" si="240"/>
        <v>40378.684872685182</v>
      </c>
      <c r="L3039">
        <f t="shared" si="239"/>
        <v>2010</v>
      </c>
      <c r="M3039" s="8">
        <f t="shared" si="241"/>
        <v>40452.999305555553</v>
      </c>
      <c r="N3039" t="b">
        <v>0</v>
      </c>
      <c r="O3039">
        <v>32</v>
      </c>
      <c r="P3039" t="b">
        <v>1</v>
      </c>
      <c r="Q3039" t="s">
        <v>8303</v>
      </c>
      <c r="R3039">
        <f t="shared" si="237"/>
        <v>213</v>
      </c>
      <c r="S3039">
        <f t="shared" si="238"/>
        <v>33.3125</v>
      </c>
      <c r="T3039" t="s">
        <v>8316</v>
      </c>
      <c r="U3039" t="s">
        <v>8356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8">
        <f t="shared" si="240"/>
        <v>42373.043946759259</v>
      </c>
      <c r="L3040">
        <f t="shared" si="239"/>
        <v>2016</v>
      </c>
      <c r="M3040" s="8">
        <f t="shared" si="241"/>
        <v>42433.043946759259</v>
      </c>
      <c r="N3040" t="b">
        <v>0</v>
      </c>
      <c r="O3040">
        <v>27</v>
      </c>
      <c r="P3040" t="b">
        <v>1</v>
      </c>
      <c r="Q3040" t="s">
        <v>8303</v>
      </c>
      <c r="R3040">
        <f t="shared" si="237"/>
        <v>101</v>
      </c>
      <c r="S3040">
        <f t="shared" si="238"/>
        <v>37.222222222222221</v>
      </c>
      <c r="T3040" t="s">
        <v>8316</v>
      </c>
      <c r="U3040" t="s">
        <v>8356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8">
        <f t="shared" si="240"/>
        <v>41610.586087962962</v>
      </c>
      <c r="L3041">
        <f t="shared" si="239"/>
        <v>2013</v>
      </c>
      <c r="M3041" s="8">
        <f t="shared" si="241"/>
        <v>41637.124305555553</v>
      </c>
      <c r="N3041" t="b">
        <v>0</v>
      </c>
      <c r="O3041">
        <v>236</v>
      </c>
      <c r="P3041" t="b">
        <v>1</v>
      </c>
      <c r="Q3041" t="s">
        <v>8303</v>
      </c>
      <c r="R3041">
        <f t="shared" si="237"/>
        <v>109</v>
      </c>
      <c r="S3041">
        <f t="shared" si="238"/>
        <v>92.130423728813554</v>
      </c>
      <c r="T3041" t="s">
        <v>8316</v>
      </c>
      <c r="U3041" t="s">
        <v>8356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8">
        <f t="shared" si="240"/>
        <v>42177.583576388883</v>
      </c>
      <c r="L3042">
        <f t="shared" si="239"/>
        <v>2015</v>
      </c>
      <c r="M3042" s="8">
        <f t="shared" si="241"/>
        <v>42181.749999999993</v>
      </c>
      <c r="N3042" t="b">
        <v>0</v>
      </c>
      <c r="O3042">
        <v>42</v>
      </c>
      <c r="P3042" t="b">
        <v>1</v>
      </c>
      <c r="Q3042" t="s">
        <v>8303</v>
      </c>
      <c r="R3042">
        <f t="shared" si="237"/>
        <v>108</v>
      </c>
      <c r="S3042">
        <f t="shared" si="238"/>
        <v>76.785714285714292</v>
      </c>
      <c r="T3042" t="s">
        <v>8316</v>
      </c>
      <c r="U3042" t="s">
        <v>8356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8">
        <f t="shared" si="240"/>
        <v>42359.660277777781</v>
      </c>
      <c r="L3043">
        <f t="shared" si="239"/>
        <v>2015</v>
      </c>
      <c r="M3043" s="8">
        <f t="shared" si="241"/>
        <v>42389.660277777781</v>
      </c>
      <c r="N3043" t="b">
        <v>0</v>
      </c>
      <c r="O3043">
        <v>95</v>
      </c>
      <c r="P3043" t="b">
        <v>1</v>
      </c>
      <c r="Q3043" t="s">
        <v>8303</v>
      </c>
      <c r="R3043">
        <f t="shared" si="237"/>
        <v>110</v>
      </c>
      <c r="S3043">
        <f t="shared" si="238"/>
        <v>96.526315789473685</v>
      </c>
      <c r="T3043" t="s">
        <v>8316</v>
      </c>
      <c r="U3043" t="s">
        <v>8356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8">
        <f t="shared" si="240"/>
        <v>42253.479710648149</v>
      </c>
      <c r="L3044">
        <f t="shared" si="239"/>
        <v>2015</v>
      </c>
      <c r="M3044" s="8">
        <f t="shared" si="241"/>
        <v>42283.479710648149</v>
      </c>
      <c r="N3044" t="b">
        <v>0</v>
      </c>
      <c r="O3044">
        <v>37</v>
      </c>
      <c r="P3044" t="b">
        <v>1</v>
      </c>
      <c r="Q3044" t="s">
        <v>8303</v>
      </c>
      <c r="R3044">
        <f t="shared" si="237"/>
        <v>128</v>
      </c>
      <c r="S3044">
        <f t="shared" si="238"/>
        <v>51.891891891891895</v>
      </c>
      <c r="T3044" t="s">
        <v>8316</v>
      </c>
      <c r="U3044" t="s">
        <v>8356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8">
        <f t="shared" si="240"/>
        <v>42082.862256944441</v>
      </c>
      <c r="L3045">
        <f t="shared" si="239"/>
        <v>2015</v>
      </c>
      <c r="M3045" s="8">
        <f t="shared" si="241"/>
        <v>42109.909722222219</v>
      </c>
      <c r="N3045" t="b">
        <v>0</v>
      </c>
      <c r="O3045">
        <v>128</v>
      </c>
      <c r="P3045" t="b">
        <v>1</v>
      </c>
      <c r="Q3045" t="s">
        <v>8303</v>
      </c>
      <c r="R3045">
        <f t="shared" si="237"/>
        <v>110</v>
      </c>
      <c r="S3045">
        <f t="shared" si="238"/>
        <v>128.9140625</v>
      </c>
      <c r="T3045" t="s">
        <v>8316</v>
      </c>
      <c r="U3045" t="s">
        <v>8356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8">
        <f t="shared" si="240"/>
        <v>42387.518495370365</v>
      </c>
      <c r="L3046">
        <f t="shared" si="239"/>
        <v>2016</v>
      </c>
      <c r="M3046" s="8">
        <f t="shared" si="241"/>
        <v>42402.518495370365</v>
      </c>
      <c r="N3046" t="b">
        <v>0</v>
      </c>
      <c r="O3046">
        <v>156</v>
      </c>
      <c r="P3046" t="b">
        <v>1</v>
      </c>
      <c r="Q3046" t="s">
        <v>8303</v>
      </c>
      <c r="R3046">
        <f t="shared" si="237"/>
        <v>109</v>
      </c>
      <c r="S3046">
        <f t="shared" si="238"/>
        <v>84.108974358974365</v>
      </c>
      <c r="T3046" t="s">
        <v>8316</v>
      </c>
      <c r="U3046" t="s">
        <v>8356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8">
        <f t="shared" si="240"/>
        <v>41842.947395833333</v>
      </c>
      <c r="L3047">
        <f t="shared" si="239"/>
        <v>2014</v>
      </c>
      <c r="M3047" s="8">
        <f t="shared" si="241"/>
        <v>41872.947395833333</v>
      </c>
      <c r="N3047" t="b">
        <v>0</v>
      </c>
      <c r="O3047">
        <v>64</v>
      </c>
      <c r="P3047" t="b">
        <v>1</v>
      </c>
      <c r="Q3047" t="s">
        <v>8303</v>
      </c>
      <c r="R3047">
        <f t="shared" si="237"/>
        <v>133</v>
      </c>
      <c r="S3047">
        <f t="shared" si="238"/>
        <v>82.941562500000003</v>
      </c>
      <c r="T3047" t="s">
        <v>8316</v>
      </c>
      <c r="U3047" t="s">
        <v>8356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8">
        <f t="shared" si="240"/>
        <v>41862.59474537037</v>
      </c>
      <c r="L3048">
        <f t="shared" si="239"/>
        <v>2014</v>
      </c>
      <c r="M3048" s="8">
        <f t="shared" si="241"/>
        <v>41891.994444444441</v>
      </c>
      <c r="N3048" t="b">
        <v>0</v>
      </c>
      <c r="O3048">
        <v>58</v>
      </c>
      <c r="P3048" t="b">
        <v>1</v>
      </c>
      <c r="Q3048" t="s">
        <v>8303</v>
      </c>
      <c r="R3048">
        <f t="shared" si="237"/>
        <v>191</v>
      </c>
      <c r="S3048">
        <f t="shared" si="238"/>
        <v>259.94827586206895</v>
      </c>
      <c r="T3048" t="s">
        <v>8316</v>
      </c>
      <c r="U3048" t="s">
        <v>8356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8">
        <f t="shared" si="240"/>
        <v>42443.780717592592</v>
      </c>
      <c r="L3049">
        <f t="shared" si="239"/>
        <v>2016</v>
      </c>
      <c r="M3049" s="8">
        <f t="shared" si="241"/>
        <v>42487.344444444439</v>
      </c>
      <c r="N3049" t="b">
        <v>0</v>
      </c>
      <c r="O3049">
        <v>20</v>
      </c>
      <c r="P3049" t="b">
        <v>1</v>
      </c>
      <c r="Q3049" t="s">
        <v>8303</v>
      </c>
      <c r="R3049">
        <f t="shared" si="237"/>
        <v>149</v>
      </c>
      <c r="S3049">
        <f t="shared" si="238"/>
        <v>37.25</v>
      </c>
      <c r="T3049" t="s">
        <v>8316</v>
      </c>
      <c r="U3049" t="s">
        <v>8356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8">
        <f t="shared" si="240"/>
        <v>41975.692847222221</v>
      </c>
      <c r="L3050">
        <f t="shared" si="239"/>
        <v>2014</v>
      </c>
      <c r="M3050" s="8">
        <f t="shared" si="241"/>
        <v>42004.681944444441</v>
      </c>
      <c r="N3050" t="b">
        <v>0</v>
      </c>
      <c r="O3050">
        <v>47</v>
      </c>
      <c r="P3050" t="b">
        <v>1</v>
      </c>
      <c r="Q3050" t="s">
        <v>8303</v>
      </c>
      <c r="R3050">
        <f t="shared" si="237"/>
        <v>166</v>
      </c>
      <c r="S3050">
        <f t="shared" si="238"/>
        <v>177.02127659574469</v>
      </c>
      <c r="T3050" t="s">
        <v>8316</v>
      </c>
      <c r="U3050" t="s">
        <v>8356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8">
        <f t="shared" si="240"/>
        <v>42138.806192129625</v>
      </c>
      <c r="L3051">
        <f t="shared" si="239"/>
        <v>2015</v>
      </c>
      <c r="M3051" s="8">
        <f t="shared" si="241"/>
        <v>42168.806192129625</v>
      </c>
      <c r="N3051" t="b">
        <v>0</v>
      </c>
      <c r="O3051">
        <v>54</v>
      </c>
      <c r="P3051" t="b">
        <v>1</v>
      </c>
      <c r="Q3051" t="s">
        <v>8303</v>
      </c>
      <c r="R3051">
        <f t="shared" si="237"/>
        <v>107</v>
      </c>
      <c r="S3051">
        <f t="shared" si="238"/>
        <v>74.074074074074076</v>
      </c>
      <c r="T3051" t="s">
        <v>8316</v>
      </c>
      <c r="U3051" t="s">
        <v>8356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8">
        <f t="shared" si="240"/>
        <v>42464.960185185184</v>
      </c>
      <c r="L3052">
        <f t="shared" si="239"/>
        <v>2016</v>
      </c>
      <c r="M3052" s="8">
        <f t="shared" si="241"/>
        <v>42494.960185185184</v>
      </c>
      <c r="N3052" t="b">
        <v>0</v>
      </c>
      <c r="O3052">
        <v>9</v>
      </c>
      <c r="P3052" t="b">
        <v>1</v>
      </c>
      <c r="Q3052" t="s">
        <v>8303</v>
      </c>
      <c r="R3052">
        <f t="shared" si="237"/>
        <v>106</v>
      </c>
      <c r="S3052">
        <f t="shared" si="238"/>
        <v>70.666666666666671</v>
      </c>
      <c r="T3052" t="s">
        <v>8316</v>
      </c>
      <c r="U3052" t="s">
        <v>8356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8">
        <f t="shared" si="240"/>
        <v>42744.207696759258</v>
      </c>
      <c r="L3053">
        <f t="shared" si="239"/>
        <v>2017</v>
      </c>
      <c r="M3053" s="8">
        <f t="shared" si="241"/>
        <v>42774.207696759258</v>
      </c>
      <c r="N3053" t="b">
        <v>1</v>
      </c>
      <c r="O3053">
        <v>35</v>
      </c>
      <c r="P3053" t="b">
        <v>0</v>
      </c>
      <c r="Q3053" t="s">
        <v>8303</v>
      </c>
      <c r="R3053">
        <f t="shared" si="237"/>
        <v>24</v>
      </c>
      <c r="S3053">
        <f t="shared" si="238"/>
        <v>23.62857142857143</v>
      </c>
      <c r="T3053" t="s">
        <v>8316</v>
      </c>
      <c r="U3053" t="s">
        <v>8356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8">
        <f t="shared" si="240"/>
        <v>42122.461736111109</v>
      </c>
      <c r="L3054">
        <f t="shared" si="239"/>
        <v>2015</v>
      </c>
      <c r="M3054" s="8">
        <f t="shared" si="241"/>
        <v>42152.457638888889</v>
      </c>
      <c r="N3054" t="b">
        <v>0</v>
      </c>
      <c r="O3054">
        <v>2</v>
      </c>
      <c r="P3054" t="b">
        <v>0</v>
      </c>
      <c r="Q3054" t="s">
        <v>8303</v>
      </c>
      <c r="R3054">
        <f t="shared" si="237"/>
        <v>0</v>
      </c>
      <c r="S3054">
        <f t="shared" si="238"/>
        <v>37.5</v>
      </c>
      <c r="T3054" t="s">
        <v>8316</v>
      </c>
      <c r="U3054" t="s">
        <v>8356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8">
        <f t="shared" si="240"/>
        <v>41862.553391203699</v>
      </c>
      <c r="L3055">
        <f t="shared" si="239"/>
        <v>2014</v>
      </c>
      <c r="M3055" s="8">
        <f t="shared" si="241"/>
        <v>41913.957638888889</v>
      </c>
      <c r="N3055" t="b">
        <v>0</v>
      </c>
      <c r="O3055">
        <v>3</v>
      </c>
      <c r="P3055" t="b">
        <v>0</v>
      </c>
      <c r="Q3055" t="s">
        <v>8303</v>
      </c>
      <c r="R3055">
        <f t="shared" si="237"/>
        <v>0</v>
      </c>
      <c r="S3055">
        <f t="shared" si="238"/>
        <v>13.333333333333334</v>
      </c>
      <c r="T3055" t="s">
        <v>8316</v>
      </c>
      <c r="U3055" t="s">
        <v>8356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8">
        <f t="shared" si="240"/>
        <v>42027.624467592592</v>
      </c>
      <c r="L3056">
        <f t="shared" si="239"/>
        <v>2015</v>
      </c>
      <c r="M3056" s="8">
        <f t="shared" si="241"/>
        <v>42064.836111111108</v>
      </c>
      <c r="N3056" t="b">
        <v>0</v>
      </c>
      <c r="O3056">
        <v>0</v>
      </c>
      <c r="P3056" t="b">
        <v>0</v>
      </c>
      <c r="Q3056" t="s">
        <v>8303</v>
      </c>
      <c r="R3056">
        <f t="shared" si="237"/>
        <v>0</v>
      </c>
      <c r="S3056" t="e">
        <f t="shared" si="238"/>
        <v>#DIV/0!</v>
      </c>
      <c r="T3056" t="s">
        <v>8316</v>
      </c>
      <c r="U3056" t="s">
        <v>8356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8">
        <f t="shared" si="240"/>
        <v>41953.749884259254</v>
      </c>
      <c r="L3057">
        <f t="shared" si="239"/>
        <v>2014</v>
      </c>
      <c r="M3057" s="8">
        <f t="shared" si="241"/>
        <v>42013.749884259254</v>
      </c>
      <c r="N3057" t="b">
        <v>0</v>
      </c>
      <c r="O3057">
        <v>1</v>
      </c>
      <c r="P3057" t="b">
        <v>0</v>
      </c>
      <c r="Q3057" t="s">
        <v>8303</v>
      </c>
      <c r="R3057">
        <f t="shared" si="237"/>
        <v>0</v>
      </c>
      <c r="S3057">
        <f t="shared" si="238"/>
        <v>1</v>
      </c>
      <c r="T3057" t="s">
        <v>8316</v>
      </c>
      <c r="U3057" t="s">
        <v>8356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8">
        <f t="shared" si="240"/>
        <v>41851.428055555552</v>
      </c>
      <c r="L3058">
        <f t="shared" si="239"/>
        <v>2014</v>
      </c>
      <c r="M3058" s="8">
        <f t="shared" si="241"/>
        <v>41911.428055555552</v>
      </c>
      <c r="N3058" t="b">
        <v>0</v>
      </c>
      <c r="O3058">
        <v>0</v>
      </c>
      <c r="P3058" t="b">
        <v>0</v>
      </c>
      <c r="Q3058" t="s">
        <v>8303</v>
      </c>
      <c r="R3058">
        <f t="shared" si="237"/>
        <v>0</v>
      </c>
      <c r="S3058" t="e">
        <f t="shared" si="238"/>
        <v>#DIV/0!</v>
      </c>
      <c r="T3058" t="s">
        <v>8316</v>
      </c>
      <c r="U3058" t="s">
        <v>8356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8">
        <f t="shared" si="240"/>
        <v>42433.442256944443</v>
      </c>
      <c r="L3059">
        <f t="shared" si="239"/>
        <v>2016</v>
      </c>
      <c r="M3059" s="8">
        <f t="shared" si="241"/>
        <v>42463.400590277779</v>
      </c>
      <c r="N3059" t="b">
        <v>0</v>
      </c>
      <c r="O3059">
        <v>0</v>
      </c>
      <c r="P3059" t="b">
        <v>0</v>
      </c>
      <c r="Q3059" t="s">
        <v>8303</v>
      </c>
      <c r="R3059">
        <f t="shared" si="237"/>
        <v>0</v>
      </c>
      <c r="S3059" t="e">
        <f t="shared" si="238"/>
        <v>#DIV/0!</v>
      </c>
      <c r="T3059" t="s">
        <v>8316</v>
      </c>
      <c r="U3059" t="s">
        <v>8356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8">
        <f t="shared" si="240"/>
        <v>42460.165972222218</v>
      </c>
      <c r="L3060">
        <f t="shared" si="239"/>
        <v>2016</v>
      </c>
      <c r="M3060" s="8">
        <f t="shared" si="241"/>
        <v>42510.165972222218</v>
      </c>
      <c r="N3060" t="b">
        <v>0</v>
      </c>
      <c r="O3060">
        <v>3</v>
      </c>
      <c r="P3060" t="b">
        <v>0</v>
      </c>
      <c r="Q3060" t="s">
        <v>8303</v>
      </c>
      <c r="R3060">
        <f t="shared" si="237"/>
        <v>0</v>
      </c>
      <c r="S3060">
        <f t="shared" si="238"/>
        <v>1</v>
      </c>
      <c r="T3060" t="s">
        <v>8316</v>
      </c>
      <c r="U3060" t="s">
        <v>8356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8">
        <f t="shared" si="240"/>
        <v>41829.727384259255</v>
      </c>
      <c r="L3061">
        <f t="shared" si="239"/>
        <v>2014</v>
      </c>
      <c r="M3061" s="8">
        <f t="shared" si="241"/>
        <v>41859.727384259255</v>
      </c>
      <c r="N3061" t="b">
        <v>0</v>
      </c>
      <c r="O3061">
        <v>11</v>
      </c>
      <c r="P3061" t="b">
        <v>0</v>
      </c>
      <c r="Q3061" t="s">
        <v>8303</v>
      </c>
      <c r="R3061">
        <f t="shared" si="237"/>
        <v>3</v>
      </c>
      <c r="S3061">
        <f t="shared" si="238"/>
        <v>41</v>
      </c>
      <c r="T3061" t="s">
        <v>8316</v>
      </c>
      <c r="U3061" t="s">
        <v>8356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8">
        <f t="shared" si="240"/>
        <v>42245.066365740735</v>
      </c>
      <c r="L3062">
        <f t="shared" si="239"/>
        <v>2015</v>
      </c>
      <c r="M3062" s="8">
        <f t="shared" si="241"/>
        <v>42275.066365740735</v>
      </c>
      <c r="N3062" t="b">
        <v>0</v>
      </c>
      <c r="O3062">
        <v>6</v>
      </c>
      <c r="P3062" t="b">
        <v>0</v>
      </c>
      <c r="Q3062" t="s">
        <v>8303</v>
      </c>
      <c r="R3062">
        <f t="shared" si="237"/>
        <v>0</v>
      </c>
      <c r="S3062">
        <f t="shared" si="238"/>
        <v>55.833333333333336</v>
      </c>
      <c r="T3062" t="s">
        <v>8316</v>
      </c>
      <c r="U3062" t="s">
        <v>8356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8">
        <f t="shared" si="240"/>
        <v>41834.575787037036</v>
      </c>
      <c r="L3063">
        <f t="shared" si="239"/>
        <v>2014</v>
      </c>
      <c r="M3063" s="8">
        <f t="shared" si="241"/>
        <v>41864.575787037036</v>
      </c>
      <c r="N3063" t="b">
        <v>0</v>
      </c>
      <c r="O3063">
        <v>0</v>
      </c>
      <c r="P3063" t="b">
        <v>0</v>
      </c>
      <c r="Q3063" t="s">
        <v>8303</v>
      </c>
      <c r="R3063">
        <f t="shared" si="237"/>
        <v>0</v>
      </c>
      <c r="S3063" t="e">
        <f t="shared" si="238"/>
        <v>#DIV/0!</v>
      </c>
      <c r="T3063" t="s">
        <v>8316</v>
      </c>
      <c r="U3063" t="s">
        <v>8356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8">
        <f t="shared" si="240"/>
        <v>42248.3274537037</v>
      </c>
      <c r="L3064">
        <f t="shared" si="239"/>
        <v>2015</v>
      </c>
      <c r="M3064" s="8">
        <f t="shared" si="241"/>
        <v>42277.541666666664</v>
      </c>
      <c r="N3064" t="b">
        <v>0</v>
      </c>
      <c r="O3064">
        <v>67</v>
      </c>
      <c r="P3064" t="b">
        <v>0</v>
      </c>
      <c r="Q3064" t="s">
        <v>8303</v>
      </c>
      <c r="R3064">
        <f t="shared" si="237"/>
        <v>67</v>
      </c>
      <c r="S3064">
        <f t="shared" si="238"/>
        <v>99.761194029850742</v>
      </c>
      <c r="T3064" t="s">
        <v>8316</v>
      </c>
      <c r="U3064" t="s">
        <v>8356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8">
        <f t="shared" si="240"/>
        <v>42630.714560185188</v>
      </c>
      <c r="L3065">
        <f t="shared" si="239"/>
        <v>2016</v>
      </c>
      <c r="M3065" s="8">
        <f t="shared" si="241"/>
        <v>42665.714560185188</v>
      </c>
      <c r="N3065" t="b">
        <v>0</v>
      </c>
      <c r="O3065">
        <v>23</v>
      </c>
      <c r="P3065" t="b">
        <v>0</v>
      </c>
      <c r="Q3065" t="s">
        <v>8303</v>
      </c>
      <c r="R3065">
        <f t="shared" si="237"/>
        <v>20</v>
      </c>
      <c r="S3065">
        <f t="shared" si="238"/>
        <v>25.521739130434781</v>
      </c>
      <c r="T3065" t="s">
        <v>8316</v>
      </c>
      <c r="U3065" t="s">
        <v>8356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8">
        <f t="shared" si="240"/>
        <v>42298.9218287037</v>
      </c>
      <c r="L3066">
        <f t="shared" si="239"/>
        <v>2015</v>
      </c>
      <c r="M3066" s="8">
        <f t="shared" si="241"/>
        <v>42330.082638888889</v>
      </c>
      <c r="N3066" t="b">
        <v>0</v>
      </c>
      <c r="O3066">
        <v>72</v>
      </c>
      <c r="P3066" t="b">
        <v>0</v>
      </c>
      <c r="Q3066" t="s">
        <v>8303</v>
      </c>
      <c r="R3066">
        <f t="shared" si="237"/>
        <v>11</v>
      </c>
      <c r="S3066">
        <f t="shared" si="238"/>
        <v>117.65277777777777</v>
      </c>
      <c r="T3066" t="s">
        <v>8316</v>
      </c>
      <c r="U3066" t="s">
        <v>8356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8">
        <f t="shared" si="240"/>
        <v>41824.846898148149</v>
      </c>
      <c r="L3067">
        <f t="shared" si="239"/>
        <v>2014</v>
      </c>
      <c r="M3067" s="8">
        <f t="shared" si="241"/>
        <v>41849.846898148149</v>
      </c>
      <c r="N3067" t="b">
        <v>0</v>
      </c>
      <c r="O3067">
        <v>2</v>
      </c>
      <c r="P3067" t="b">
        <v>0</v>
      </c>
      <c r="Q3067" t="s">
        <v>8303</v>
      </c>
      <c r="R3067">
        <f t="shared" si="237"/>
        <v>0</v>
      </c>
      <c r="S3067">
        <f t="shared" si="238"/>
        <v>5</v>
      </c>
      <c r="T3067" t="s">
        <v>8316</v>
      </c>
      <c r="U3067" t="s">
        <v>8356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8">
        <f t="shared" si="240"/>
        <v>42531.020104166666</v>
      </c>
      <c r="L3068">
        <f t="shared" si="239"/>
        <v>2016</v>
      </c>
      <c r="M3068" s="8">
        <f t="shared" si="241"/>
        <v>42561.020104166666</v>
      </c>
      <c r="N3068" t="b">
        <v>0</v>
      </c>
      <c r="O3068">
        <v>15</v>
      </c>
      <c r="P3068" t="b">
        <v>0</v>
      </c>
      <c r="Q3068" t="s">
        <v>8303</v>
      </c>
      <c r="R3068">
        <f t="shared" si="237"/>
        <v>12</v>
      </c>
      <c r="S3068">
        <f t="shared" si="238"/>
        <v>2796.6666666666665</v>
      </c>
      <c r="T3068" t="s">
        <v>8316</v>
      </c>
      <c r="U3068" t="s">
        <v>8356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8">
        <f t="shared" si="240"/>
        <v>42226.730081018519</v>
      </c>
      <c r="L3069">
        <f t="shared" si="239"/>
        <v>2015</v>
      </c>
      <c r="M3069" s="8">
        <f t="shared" si="241"/>
        <v>42256.730081018519</v>
      </c>
      <c r="N3069" t="b">
        <v>0</v>
      </c>
      <c r="O3069">
        <v>1</v>
      </c>
      <c r="P3069" t="b">
        <v>0</v>
      </c>
      <c r="Q3069" t="s">
        <v>8303</v>
      </c>
      <c r="R3069">
        <f t="shared" si="237"/>
        <v>3</v>
      </c>
      <c r="S3069">
        <f t="shared" si="238"/>
        <v>200</v>
      </c>
      <c r="T3069" t="s">
        <v>8316</v>
      </c>
      <c r="U3069" t="s">
        <v>8356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8">
        <f t="shared" si="240"/>
        <v>42263.483240740738</v>
      </c>
      <c r="L3070">
        <f t="shared" si="239"/>
        <v>2015</v>
      </c>
      <c r="M3070" s="8">
        <f t="shared" si="241"/>
        <v>42293.483240740738</v>
      </c>
      <c r="N3070" t="b">
        <v>0</v>
      </c>
      <c r="O3070">
        <v>2</v>
      </c>
      <c r="P3070" t="b">
        <v>0</v>
      </c>
      <c r="Q3070" t="s">
        <v>8303</v>
      </c>
      <c r="R3070">
        <f t="shared" si="237"/>
        <v>0</v>
      </c>
      <c r="S3070">
        <f t="shared" si="238"/>
        <v>87.5</v>
      </c>
      <c r="T3070" t="s">
        <v>8316</v>
      </c>
      <c r="U3070" t="s">
        <v>8356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8">
        <f t="shared" si="240"/>
        <v>41957.625393518516</v>
      </c>
      <c r="L3071">
        <f t="shared" si="239"/>
        <v>2014</v>
      </c>
      <c r="M3071" s="8">
        <f t="shared" si="241"/>
        <v>41987.625393518516</v>
      </c>
      <c r="N3071" t="b">
        <v>0</v>
      </c>
      <c r="O3071">
        <v>7</v>
      </c>
      <c r="P3071" t="b">
        <v>0</v>
      </c>
      <c r="Q3071" t="s">
        <v>8303</v>
      </c>
      <c r="R3071">
        <f t="shared" si="237"/>
        <v>14</v>
      </c>
      <c r="S3071">
        <f t="shared" si="238"/>
        <v>20.142857142857142</v>
      </c>
      <c r="T3071" t="s">
        <v>8316</v>
      </c>
      <c r="U3071" t="s">
        <v>8356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8">
        <f t="shared" si="240"/>
        <v>42690.525104166663</v>
      </c>
      <c r="L3072">
        <f t="shared" si="239"/>
        <v>2016</v>
      </c>
      <c r="M3072" s="8">
        <f t="shared" si="241"/>
        <v>42711.525104166663</v>
      </c>
      <c r="N3072" t="b">
        <v>0</v>
      </c>
      <c r="O3072">
        <v>16</v>
      </c>
      <c r="P3072" t="b">
        <v>0</v>
      </c>
      <c r="Q3072" t="s">
        <v>8303</v>
      </c>
      <c r="R3072">
        <f t="shared" si="237"/>
        <v>3</v>
      </c>
      <c r="S3072">
        <f t="shared" si="238"/>
        <v>20.875</v>
      </c>
      <c r="T3072" t="s">
        <v>8316</v>
      </c>
      <c r="U3072" t="s">
        <v>8356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8">
        <f t="shared" si="240"/>
        <v>42097.524085648147</v>
      </c>
      <c r="L3073">
        <f t="shared" si="239"/>
        <v>2015</v>
      </c>
      <c r="M3073" s="8">
        <f t="shared" si="241"/>
        <v>42115.040972222218</v>
      </c>
      <c r="N3073" t="b">
        <v>0</v>
      </c>
      <c r="O3073">
        <v>117</v>
      </c>
      <c r="P3073" t="b">
        <v>0</v>
      </c>
      <c r="Q3073" t="s">
        <v>8303</v>
      </c>
      <c r="R3073">
        <f t="shared" si="237"/>
        <v>60</v>
      </c>
      <c r="S3073">
        <f t="shared" si="238"/>
        <v>61.307692307692307</v>
      </c>
      <c r="T3073" t="s">
        <v>8316</v>
      </c>
      <c r="U3073" t="s">
        <v>8356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8">
        <f t="shared" si="240"/>
        <v>42658.482199074067</v>
      </c>
      <c r="L3074">
        <f t="shared" si="239"/>
        <v>2016</v>
      </c>
      <c r="M3074" s="8">
        <f t="shared" si="241"/>
        <v>42672.865277777775</v>
      </c>
      <c r="N3074" t="b">
        <v>0</v>
      </c>
      <c r="O3074">
        <v>2</v>
      </c>
      <c r="P3074" t="b">
        <v>0</v>
      </c>
      <c r="Q3074" t="s">
        <v>8303</v>
      </c>
      <c r="R3074">
        <f t="shared" ref="R3074:R3137" si="242">ROUND(E3074/D3074*100,0)</f>
        <v>0</v>
      </c>
      <c r="S3074">
        <f t="shared" ref="S3074:S3137" si="243">E3074/O3074</f>
        <v>1</v>
      </c>
      <c r="T3074" t="s">
        <v>8316</v>
      </c>
      <c r="U3074" t="s">
        <v>8356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8">
        <f t="shared" si="240"/>
        <v>42111.475694444445</v>
      </c>
      <c r="L3075">
        <f t="shared" ref="L3075:L3138" si="244">YEAR(K3075)</f>
        <v>2015</v>
      </c>
      <c r="M3075" s="8">
        <f t="shared" si="241"/>
        <v>42169.59652777778</v>
      </c>
      <c r="N3075" t="b">
        <v>0</v>
      </c>
      <c r="O3075">
        <v>7</v>
      </c>
      <c r="P3075" t="b">
        <v>0</v>
      </c>
      <c r="Q3075" t="s">
        <v>8303</v>
      </c>
      <c r="R3075">
        <f t="shared" si="242"/>
        <v>0</v>
      </c>
      <c r="S3075">
        <f t="shared" si="243"/>
        <v>92.142857142857139</v>
      </c>
      <c r="T3075" t="s">
        <v>8316</v>
      </c>
      <c r="U3075" t="s">
        <v>8356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8">
        <f t="shared" si="240"/>
        <v>42409.362951388888</v>
      </c>
      <c r="L3076">
        <f t="shared" si="244"/>
        <v>2016</v>
      </c>
      <c r="M3076" s="8">
        <f t="shared" si="241"/>
        <v>42439.362951388888</v>
      </c>
      <c r="N3076" t="b">
        <v>0</v>
      </c>
      <c r="O3076">
        <v>3</v>
      </c>
      <c r="P3076" t="b">
        <v>0</v>
      </c>
      <c r="Q3076" t="s">
        <v>8303</v>
      </c>
      <c r="R3076">
        <f t="shared" si="242"/>
        <v>0</v>
      </c>
      <c r="S3076">
        <f t="shared" si="243"/>
        <v>7.333333333333333</v>
      </c>
      <c r="T3076" t="s">
        <v>8316</v>
      </c>
      <c r="U3076" t="s">
        <v>8356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8">
        <f t="shared" si="240"/>
        <v>42550.89398148148</v>
      </c>
      <c r="L3077">
        <f t="shared" si="244"/>
        <v>2016</v>
      </c>
      <c r="M3077" s="8">
        <f t="shared" si="241"/>
        <v>42600.89398148148</v>
      </c>
      <c r="N3077" t="b">
        <v>0</v>
      </c>
      <c r="O3077">
        <v>20</v>
      </c>
      <c r="P3077" t="b">
        <v>0</v>
      </c>
      <c r="Q3077" t="s">
        <v>8303</v>
      </c>
      <c r="R3077">
        <f t="shared" si="242"/>
        <v>9</v>
      </c>
      <c r="S3077">
        <f t="shared" si="243"/>
        <v>64.8</v>
      </c>
      <c r="T3077" t="s">
        <v>8316</v>
      </c>
      <c r="U3077" t="s">
        <v>8356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8">
        <f t="shared" si="240"/>
        <v>42226.443553240737</v>
      </c>
      <c r="L3078">
        <f t="shared" si="244"/>
        <v>2015</v>
      </c>
      <c r="M3078" s="8">
        <f t="shared" si="241"/>
        <v>42286.443553240737</v>
      </c>
      <c r="N3078" t="b">
        <v>0</v>
      </c>
      <c r="O3078">
        <v>50</v>
      </c>
      <c r="P3078" t="b">
        <v>0</v>
      </c>
      <c r="Q3078" t="s">
        <v>8303</v>
      </c>
      <c r="R3078">
        <f t="shared" si="242"/>
        <v>15</v>
      </c>
      <c r="S3078">
        <f t="shared" si="243"/>
        <v>30.12</v>
      </c>
      <c r="T3078" t="s">
        <v>8316</v>
      </c>
      <c r="U3078" t="s">
        <v>8356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8">
        <f t="shared" si="240"/>
        <v>42766.74858796296</v>
      </c>
      <c r="L3079">
        <f t="shared" si="244"/>
        <v>2017</v>
      </c>
      <c r="M3079" s="8">
        <f t="shared" si="241"/>
        <v>42796.74858796296</v>
      </c>
      <c r="N3079" t="b">
        <v>0</v>
      </c>
      <c r="O3079">
        <v>2</v>
      </c>
      <c r="P3079" t="b">
        <v>0</v>
      </c>
      <c r="Q3079" t="s">
        <v>8303</v>
      </c>
      <c r="R3079">
        <f t="shared" si="242"/>
        <v>0</v>
      </c>
      <c r="S3079">
        <f t="shared" si="243"/>
        <v>52.5</v>
      </c>
      <c r="T3079" t="s">
        <v>8316</v>
      </c>
      <c r="U3079" t="s">
        <v>8356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8">
        <f t="shared" si="240"/>
        <v>42030.930497685178</v>
      </c>
      <c r="L3080">
        <f t="shared" si="244"/>
        <v>2015</v>
      </c>
      <c r="M3080" s="8">
        <f t="shared" si="241"/>
        <v>42060.930497685178</v>
      </c>
      <c r="N3080" t="b">
        <v>0</v>
      </c>
      <c r="O3080">
        <v>3</v>
      </c>
      <c r="P3080" t="b">
        <v>0</v>
      </c>
      <c r="Q3080" t="s">
        <v>8303</v>
      </c>
      <c r="R3080">
        <f t="shared" si="242"/>
        <v>0</v>
      </c>
      <c r="S3080">
        <f t="shared" si="243"/>
        <v>23.666666666666668</v>
      </c>
      <c r="T3080" t="s">
        <v>8316</v>
      </c>
      <c r="U3080" t="s">
        <v>8356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8">
        <f t="shared" si="240"/>
        <v>42055.50503472222</v>
      </c>
      <c r="L3081">
        <f t="shared" si="244"/>
        <v>2015</v>
      </c>
      <c r="M3081" s="8">
        <f t="shared" si="241"/>
        <v>42085.463368055549</v>
      </c>
      <c r="N3081" t="b">
        <v>0</v>
      </c>
      <c r="O3081">
        <v>27</v>
      </c>
      <c r="P3081" t="b">
        <v>0</v>
      </c>
      <c r="Q3081" t="s">
        <v>8303</v>
      </c>
      <c r="R3081">
        <f t="shared" si="242"/>
        <v>1</v>
      </c>
      <c r="S3081">
        <f t="shared" si="243"/>
        <v>415.77777777777777</v>
      </c>
      <c r="T3081" t="s">
        <v>8316</v>
      </c>
      <c r="U3081" t="s">
        <v>8356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8">
        <f t="shared" si="240"/>
        <v>41939.8199537037</v>
      </c>
      <c r="L3082">
        <f t="shared" si="244"/>
        <v>2014</v>
      </c>
      <c r="M3082" s="8">
        <f t="shared" si="241"/>
        <v>41999.861620370364</v>
      </c>
      <c r="N3082" t="b">
        <v>0</v>
      </c>
      <c r="O3082">
        <v>7</v>
      </c>
      <c r="P3082" t="b">
        <v>0</v>
      </c>
      <c r="Q3082" t="s">
        <v>8303</v>
      </c>
      <c r="R3082">
        <f t="shared" si="242"/>
        <v>0</v>
      </c>
      <c r="S3082">
        <f t="shared" si="243"/>
        <v>53.714285714285715</v>
      </c>
      <c r="T3082" t="s">
        <v>8316</v>
      </c>
      <c r="U3082" t="s">
        <v>8356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8">
        <f t="shared" si="240"/>
        <v>42236.973275462959</v>
      </c>
      <c r="L3083">
        <f t="shared" si="244"/>
        <v>2015</v>
      </c>
      <c r="M3083" s="8">
        <f t="shared" si="241"/>
        <v>42266.973275462959</v>
      </c>
      <c r="N3083" t="b">
        <v>0</v>
      </c>
      <c r="O3083">
        <v>5</v>
      </c>
      <c r="P3083" t="b">
        <v>0</v>
      </c>
      <c r="Q3083" t="s">
        <v>8303</v>
      </c>
      <c r="R3083">
        <f t="shared" si="242"/>
        <v>0</v>
      </c>
      <c r="S3083">
        <f t="shared" si="243"/>
        <v>420.6</v>
      </c>
      <c r="T3083" t="s">
        <v>8316</v>
      </c>
      <c r="U3083" t="s">
        <v>8356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8">
        <f t="shared" ref="K3084:K3147" si="245">(J3084/86400)+25569+(-5/24)</f>
        <v>42293.714652777773</v>
      </c>
      <c r="L3084">
        <f t="shared" si="244"/>
        <v>2015</v>
      </c>
      <c r="M3084" s="8">
        <f t="shared" si="241"/>
        <v>42323.756319444445</v>
      </c>
      <c r="N3084" t="b">
        <v>0</v>
      </c>
      <c r="O3084">
        <v>0</v>
      </c>
      <c r="P3084" t="b">
        <v>0</v>
      </c>
      <c r="Q3084" t="s">
        <v>8303</v>
      </c>
      <c r="R3084">
        <f t="shared" si="242"/>
        <v>0</v>
      </c>
      <c r="S3084" t="e">
        <f t="shared" si="243"/>
        <v>#DIV/0!</v>
      </c>
      <c r="T3084" t="s">
        <v>8316</v>
      </c>
      <c r="U3084" t="s">
        <v>8356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8">
        <f t="shared" si="245"/>
        <v>41853.355069444442</v>
      </c>
      <c r="L3085">
        <f t="shared" si="244"/>
        <v>2014</v>
      </c>
      <c r="M3085" s="8">
        <f t="shared" ref="M3085:M3148" si="246">(I3085/86400)+25569+(-5/24)</f>
        <v>41883</v>
      </c>
      <c r="N3085" t="b">
        <v>0</v>
      </c>
      <c r="O3085">
        <v>3</v>
      </c>
      <c r="P3085" t="b">
        <v>0</v>
      </c>
      <c r="Q3085" t="s">
        <v>8303</v>
      </c>
      <c r="R3085">
        <f t="shared" si="242"/>
        <v>0</v>
      </c>
      <c r="S3085">
        <f t="shared" si="243"/>
        <v>18.666666666666668</v>
      </c>
      <c r="T3085" t="s">
        <v>8316</v>
      </c>
      <c r="U3085" t="s">
        <v>8356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8">
        <f t="shared" si="245"/>
        <v>42100.515405092585</v>
      </c>
      <c r="L3086">
        <f t="shared" si="244"/>
        <v>2015</v>
      </c>
      <c r="M3086" s="8">
        <f t="shared" si="246"/>
        <v>42129.574999999997</v>
      </c>
      <c r="N3086" t="b">
        <v>0</v>
      </c>
      <c r="O3086">
        <v>6</v>
      </c>
      <c r="P3086" t="b">
        <v>0</v>
      </c>
      <c r="Q3086" t="s">
        <v>8303</v>
      </c>
      <c r="R3086">
        <f t="shared" si="242"/>
        <v>12</v>
      </c>
      <c r="S3086">
        <f t="shared" si="243"/>
        <v>78.333333333333329</v>
      </c>
      <c r="T3086" t="s">
        <v>8316</v>
      </c>
      <c r="U3086" t="s">
        <v>8356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8">
        <f t="shared" si="245"/>
        <v>42246.675451388888</v>
      </c>
      <c r="L3087">
        <f t="shared" si="244"/>
        <v>2015</v>
      </c>
      <c r="M3087" s="8">
        <f t="shared" si="246"/>
        <v>42276.675451388888</v>
      </c>
      <c r="N3087" t="b">
        <v>0</v>
      </c>
      <c r="O3087">
        <v>9</v>
      </c>
      <c r="P3087" t="b">
        <v>0</v>
      </c>
      <c r="Q3087" t="s">
        <v>8303</v>
      </c>
      <c r="R3087">
        <f t="shared" si="242"/>
        <v>2</v>
      </c>
      <c r="S3087">
        <f t="shared" si="243"/>
        <v>67.777777777777771</v>
      </c>
      <c r="T3087" t="s">
        <v>8316</v>
      </c>
      <c r="U3087" t="s">
        <v>8356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8">
        <f t="shared" si="245"/>
        <v>42173.462488425925</v>
      </c>
      <c r="L3088">
        <f t="shared" si="244"/>
        <v>2015</v>
      </c>
      <c r="M3088" s="8">
        <f t="shared" si="246"/>
        <v>42233.462488425925</v>
      </c>
      <c r="N3088" t="b">
        <v>0</v>
      </c>
      <c r="O3088">
        <v>3</v>
      </c>
      <c r="P3088" t="b">
        <v>0</v>
      </c>
      <c r="Q3088" t="s">
        <v>8303</v>
      </c>
      <c r="R3088">
        <f t="shared" si="242"/>
        <v>0</v>
      </c>
      <c r="S3088">
        <f t="shared" si="243"/>
        <v>16.666666666666668</v>
      </c>
      <c r="T3088" t="s">
        <v>8316</v>
      </c>
      <c r="U3088" t="s">
        <v>8356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8">
        <f t="shared" si="245"/>
        <v>42664.942013888889</v>
      </c>
      <c r="L3089">
        <f t="shared" si="244"/>
        <v>2016</v>
      </c>
      <c r="M3089" s="8">
        <f t="shared" si="246"/>
        <v>42724.983680555553</v>
      </c>
      <c r="N3089" t="b">
        <v>0</v>
      </c>
      <c r="O3089">
        <v>2</v>
      </c>
      <c r="P3089" t="b">
        <v>0</v>
      </c>
      <c r="Q3089" t="s">
        <v>8303</v>
      </c>
      <c r="R3089">
        <f t="shared" si="242"/>
        <v>1</v>
      </c>
      <c r="S3089">
        <f t="shared" si="243"/>
        <v>62.5</v>
      </c>
      <c r="T3089" t="s">
        <v>8316</v>
      </c>
      <c r="U3089" t="s">
        <v>8356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8">
        <f t="shared" si="245"/>
        <v>41981.363969907405</v>
      </c>
      <c r="L3090">
        <f t="shared" si="244"/>
        <v>2014</v>
      </c>
      <c r="M3090" s="8">
        <f t="shared" si="246"/>
        <v>42012.361805555549</v>
      </c>
      <c r="N3090" t="b">
        <v>0</v>
      </c>
      <c r="O3090">
        <v>3</v>
      </c>
      <c r="P3090" t="b">
        <v>0</v>
      </c>
      <c r="Q3090" t="s">
        <v>8303</v>
      </c>
      <c r="R3090">
        <f t="shared" si="242"/>
        <v>0</v>
      </c>
      <c r="S3090">
        <f t="shared" si="243"/>
        <v>42</v>
      </c>
      <c r="T3090" t="s">
        <v>8316</v>
      </c>
      <c r="U3090" t="s">
        <v>8356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8">
        <f t="shared" si="245"/>
        <v>42528.334293981483</v>
      </c>
      <c r="L3091">
        <f t="shared" si="244"/>
        <v>2016</v>
      </c>
      <c r="M3091" s="8">
        <f t="shared" si="246"/>
        <v>42559.874305555553</v>
      </c>
      <c r="N3091" t="b">
        <v>0</v>
      </c>
      <c r="O3091">
        <v>45</v>
      </c>
      <c r="P3091" t="b">
        <v>0</v>
      </c>
      <c r="Q3091" t="s">
        <v>8303</v>
      </c>
      <c r="R3091">
        <f t="shared" si="242"/>
        <v>23</v>
      </c>
      <c r="S3091">
        <f t="shared" si="243"/>
        <v>130.0888888888889</v>
      </c>
      <c r="T3091" t="s">
        <v>8316</v>
      </c>
      <c r="U3091" t="s">
        <v>8356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8">
        <f t="shared" si="245"/>
        <v>42065.610474537032</v>
      </c>
      <c r="L3092">
        <f t="shared" si="244"/>
        <v>2015</v>
      </c>
      <c r="M3092" s="8">
        <f t="shared" si="246"/>
        <v>42125.568807870368</v>
      </c>
      <c r="N3092" t="b">
        <v>0</v>
      </c>
      <c r="O3092">
        <v>9</v>
      </c>
      <c r="P3092" t="b">
        <v>0</v>
      </c>
      <c r="Q3092" t="s">
        <v>8303</v>
      </c>
      <c r="R3092">
        <f t="shared" si="242"/>
        <v>5</v>
      </c>
      <c r="S3092">
        <f t="shared" si="243"/>
        <v>1270.2222222222222</v>
      </c>
      <c r="T3092" t="s">
        <v>8316</v>
      </c>
      <c r="U3092" t="s">
        <v>8356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8">
        <f t="shared" si="245"/>
        <v>42566.740081018514</v>
      </c>
      <c r="L3093">
        <f t="shared" si="244"/>
        <v>2016</v>
      </c>
      <c r="M3093" s="8">
        <f t="shared" si="246"/>
        <v>42596.740081018514</v>
      </c>
      <c r="N3093" t="b">
        <v>0</v>
      </c>
      <c r="O3093">
        <v>9</v>
      </c>
      <c r="P3093" t="b">
        <v>0</v>
      </c>
      <c r="Q3093" t="s">
        <v>8303</v>
      </c>
      <c r="R3093">
        <f t="shared" si="242"/>
        <v>16</v>
      </c>
      <c r="S3093">
        <f t="shared" si="243"/>
        <v>88.444444444444443</v>
      </c>
      <c r="T3093" t="s">
        <v>8316</v>
      </c>
      <c r="U3093" t="s">
        <v>8356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8">
        <f t="shared" si="245"/>
        <v>42255.41101851852</v>
      </c>
      <c r="L3094">
        <f t="shared" si="244"/>
        <v>2015</v>
      </c>
      <c r="M3094" s="8">
        <f t="shared" si="246"/>
        <v>42292.708333333336</v>
      </c>
      <c r="N3094" t="b">
        <v>0</v>
      </c>
      <c r="O3094">
        <v>21</v>
      </c>
      <c r="P3094" t="b">
        <v>0</v>
      </c>
      <c r="Q3094" t="s">
        <v>8303</v>
      </c>
      <c r="R3094">
        <f t="shared" si="242"/>
        <v>1</v>
      </c>
      <c r="S3094">
        <f t="shared" si="243"/>
        <v>56.342380952380957</v>
      </c>
      <c r="T3094" t="s">
        <v>8316</v>
      </c>
      <c r="U3094" t="s">
        <v>8356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8">
        <f t="shared" si="245"/>
        <v>41760.700706018521</v>
      </c>
      <c r="L3095">
        <f t="shared" si="244"/>
        <v>2014</v>
      </c>
      <c r="M3095" s="8">
        <f t="shared" si="246"/>
        <v>41790.957638888889</v>
      </c>
      <c r="N3095" t="b">
        <v>0</v>
      </c>
      <c r="O3095">
        <v>17</v>
      </c>
      <c r="P3095" t="b">
        <v>0</v>
      </c>
      <c r="Q3095" t="s">
        <v>8303</v>
      </c>
      <c r="R3095">
        <f t="shared" si="242"/>
        <v>23</v>
      </c>
      <c r="S3095">
        <f t="shared" si="243"/>
        <v>53.529411764705884</v>
      </c>
      <c r="T3095" t="s">
        <v>8316</v>
      </c>
      <c r="U3095" t="s">
        <v>8356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8">
        <f t="shared" si="245"/>
        <v>42207.587453703702</v>
      </c>
      <c r="L3096">
        <f t="shared" si="244"/>
        <v>2015</v>
      </c>
      <c r="M3096" s="8">
        <f t="shared" si="246"/>
        <v>42267.587453703702</v>
      </c>
      <c r="N3096" t="b">
        <v>0</v>
      </c>
      <c r="O3096">
        <v>1</v>
      </c>
      <c r="P3096" t="b">
        <v>0</v>
      </c>
      <c r="Q3096" t="s">
        <v>8303</v>
      </c>
      <c r="R3096">
        <f t="shared" si="242"/>
        <v>0</v>
      </c>
      <c r="S3096">
        <f t="shared" si="243"/>
        <v>25</v>
      </c>
      <c r="T3096" t="s">
        <v>8316</v>
      </c>
      <c r="U3096" t="s">
        <v>8356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8">
        <f t="shared" si="245"/>
        <v>42522.81689814815</v>
      </c>
      <c r="L3097">
        <f t="shared" si="244"/>
        <v>2016</v>
      </c>
      <c r="M3097" s="8">
        <f t="shared" si="246"/>
        <v>42582.81689814815</v>
      </c>
      <c r="N3097" t="b">
        <v>0</v>
      </c>
      <c r="O3097">
        <v>1</v>
      </c>
      <c r="P3097" t="b">
        <v>0</v>
      </c>
      <c r="Q3097" t="s">
        <v>8303</v>
      </c>
      <c r="R3097">
        <f t="shared" si="242"/>
        <v>0</v>
      </c>
      <c r="S3097">
        <f t="shared" si="243"/>
        <v>50</v>
      </c>
      <c r="T3097" t="s">
        <v>8316</v>
      </c>
      <c r="U3097" t="s">
        <v>8356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8">
        <f t="shared" si="245"/>
        <v>42114.617199074077</v>
      </c>
      <c r="L3098">
        <f t="shared" si="244"/>
        <v>2015</v>
      </c>
      <c r="M3098" s="8">
        <f t="shared" si="246"/>
        <v>42144.617199074077</v>
      </c>
      <c r="N3098" t="b">
        <v>0</v>
      </c>
      <c r="O3098">
        <v>14</v>
      </c>
      <c r="P3098" t="b">
        <v>0</v>
      </c>
      <c r="Q3098" t="s">
        <v>8303</v>
      </c>
      <c r="R3098">
        <f t="shared" si="242"/>
        <v>4</v>
      </c>
      <c r="S3098">
        <f t="shared" si="243"/>
        <v>56.785714285714285</v>
      </c>
      <c r="T3098" t="s">
        <v>8316</v>
      </c>
      <c r="U3098" t="s">
        <v>8356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8">
        <f t="shared" si="245"/>
        <v>42629.29515046296</v>
      </c>
      <c r="L3099">
        <f t="shared" si="244"/>
        <v>2016</v>
      </c>
      <c r="M3099" s="8">
        <f t="shared" si="246"/>
        <v>42650.374999999993</v>
      </c>
      <c r="N3099" t="b">
        <v>0</v>
      </c>
      <c r="O3099">
        <v>42</v>
      </c>
      <c r="P3099" t="b">
        <v>0</v>
      </c>
      <c r="Q3099" t="s">
        <v>8303</v>
      </c>
      <c r="R3099">
        <f t="shared" si="242"/>
        <v>17</v>
      </c>
      <c r="S3099">
        <f t="shared" si="243"/>
        <v>40.833333333333336</v>
      </c>
      <c r="T3099" t="s">
        <v>8316</v>
      </c>
      <c r="U3099" t="s">
        <v>8356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8">
        <f t="shared" si="245"/>
        <v>42359.58390046296</v>
      </c>
      <c r="L3100">
        <f t="shared" si="244"/>
        <v>2015</v>
      </c>
      <c r="M3100" s="8">
        <f t="shared" si="246"/>
        <v>42407.803472222215</v>
      </c>
      <c r="N3100" t="b">
        <v>0</v>
      </c>
      <c r="O3100">
        <v>27</v>
      </c>
      <c r="P3100" t="b">
        <v>0</v>
      </c>
      <c r="Q3100" t="s">
        <v>8303</v>
      </c>
      <c r="R3100">
        <f t="shared" si="242"/>
        <v>4</v>
      </c>
      <c r="S3100">
        <f t="shared" si="243"/>
        <v>65.111111111111114</v>
      </c>
      <c r="T3100" t="s">
        <v>8316</v>
      </c>
      <c r="U3100" t="s">
        <v>8356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8">
        <f t="shared" si="245"/>
        <v>42381.981377314813</v>
      </c>
      <c r="L3101">
        <f t="shared" si="244"/>
        <v>2016</v>
      </c>
      <c r="M3101" s="8">
        <f t="shared" si="246"/>
        <v>42411.981377314813</v>
      </c>
      <c r="N3101" t="b">
        <v>0</v>
      </c>
      <c r="O3101">
        <v>5</v>
      </c>
      <c r="P3101" t="b">
        <v>0</v>
      </c>
      <c r="Q3101" t="s">
        <v>8303</v>
      </c>
      <c r="R3101">
        <f t="shared" si="242"/>
        <v>14</v>
      </c>
      <c r="S3101">
        <f t="shared" si="243"/>
        <v>55.6</v>
      </c>
      <c r="T3101" t="s">
        <v>8316</v>
      </c>
      <c r="U3101" t="s">
        <v>8356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8">
        <f t="shared" si="245"/>
        <v>41902.4140625</v>
      </c>
      <c r="L3102">
        <f t="shared" si="244"/>
        <v>2014</v>
      </c>
      <c r="M3102" s="8">
        <f t="shared" si="246"/>
        <v>41932.4140625</v>
      </c>
      <c r="N3102" t="b">
        <v>0</v>
      </c>
      <c r="O3102">
        <v>13</v>
      </c>
      <c r="P3102" t="b">
        <v>0</v>
      </c>
      <c r="Q3102" t="s">
        <v>8303</v>
      </c>
      <c r="R3102">
        <f t="shared" si="242"/>
        <v>15</v>
      </c>
      <c r="S3102">
        <f t="shared" si="243"/>
        <v>140.53846153846155</v>
      </c>
      <c r="T3102" t="s">
        <v>8316</v>
      </c>
      <c r="U3102" t="s">
        <v>8356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8">
        <f t="shared" si="245"/>
        <v>42171.175196759257</v>
      </c>
      <c r="L3103">
        <f t="shared" si="244"/>
        <v>2015</v>
      </c>
      <c r="M3103" s="8">
        <f t="shared" si="246"/>
        <v>42201.12222222222</v>
      </c>
      <c r="N3103" t="b">
        <v>0</v>
      </c>
      <c r="O3103">
        <v>12</v>
      </c>
      <c r="P3103" t="b">
        <v>0</v>
      </c>
      <c r="Q3103" t="s">
        <v>8303</v>
      </c>
      <c r="R3103">
        <f t="shared" si="242"/>
        <v>12</v>
      </c>
      <c r="S3103">
        <f t="shared" si="243"/>
        <v>25</v>
      </c>
      <c r="T3103" t="s">
        <v>8316</v>
      </c>
      <c r="U3103" t="s">
        <v>8356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8">
        <f t="shared" si="245"/>
        <v>42555.132152777776</v>
      </c>
      <c r="L3104">
        <f t="shared" si="244"/>
        <v>2016</v>
      </c>
      <c r="M3104" s="8">
        <f t="shared" si="246"/>
        <v>42605.132152777776</v>
      </c>
      <c r="N3104" t="b">
        <v>0</v>
      </c>
      <c r="O3104">
        <v>90</v>
      </c>
      <c r="P3104" t="b">
        <v>0</v>
      </c>
      <c r="Q3104" t="s">
        <v>8303</v>
      </c>
      <c r="R3104">
        <f t="shared" si="242"/>
        <v>39</v>
      </c>
      <c r="S3104">
        <f t="shared" si="243"/>
        <v>69.533333333333331</v>
      </c>
      <c r="T3104" t="s">
        <v>8316</v>
      </c>
      <c r="U3104" t="s">
        <v>8356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8">
        <f t="shared" si="245"/>
        <v>42106.94798611111</v>
      </c>
      <c r="L3105">
        <f t="shared" si="244"/>
        <v>2015</v>
      </c>
      <c r="M3105" s="8">
        <f t="shared" si="246"/>
        <v>42166.94798611111</v>
      </c>
      <c r="N3105" t="b">
        <v>0</v>
      </c>
      <c r="O3105">
        <v>2</v>
      </c>
      <c r="P3105" t="b">
        <v>0</v>
      </c>
      <c r="Q3105" t="s">
        <v>8303</v>
      </c>
      <c r="R3105">
        <f t="shared" si="242"/>
        <v>0</v>
      </c>
      <c r="S3105">
        <f t="shared" si="243"/>
        <v>5.5</v>
      </c>
      <c r="T3105" t="s">
        <v>8316</v>
      </c>
      <c r="U3105" t="s">
        <v>8356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8">
        <f t="shared" si="245"/>
        <v>42006.70035879629</v>
      </c>
      <c r="L3106">
        <f t="shared" si="244"/>
        <v>2015</v>
      </c>
      <c r="M3106" s="8">
        <f t="shared" si="246"/>
        <v>42037.874999999993</v>
      </c>
      <c r="N3106" t="b">
        <v>0</v>
      </c>
      <c r="O3106">
        <v>5</v>
      </c>
      <c r="P3106" t="b">
        <v>0</v>
      </c>
      <c r="Q3106" t="s">
        <v>8303</v>
      </c>
      <c r="R3106">
        <f t="shared" si="242"/>
        <v>30</v>
      </c>
      <c r="S3106">
        <f t="shared" si="243"/>
        <v>237</v>
      </c>
      <c r="T3106" t="s">
        <v>8316</v>
      </c>
      <c r="U3106" t="s">
        <v>8356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8">
        <f t="shared" si="245"/>
        <v>41876.510601851849</v>
      </c>
      <c r="L3107">
        <f t="shared" si="244"/>
        <v>2014</v>
      </c>
      <c r="M3107" s="8">
        <f t="shared" si="246"/>
        <v>41931</v>
      </c>
      <c r="N3107" t="b">
        <v>0</v>
      </c>
      <c r="O3107">
        <v>31</v>
      </c>
      <c r="P3107" t="b">
        <v>0</v>
      </c>
      <c r="Q3107" t="s">
        <v>8303</v>
      </c>
      <c r="R3107">
        <f t="shared" si="242"/>
        <v>42</v>
      </c>
      <c r="S3107">
        <f t="shared" si="243"/>
        <v>79.870967741935488</v>
      </c>
      <c r="T3107" t="s">
        <v>8316</v>
      </c>
      <c r="U3107" t="s">
        <v>8356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8">
        <f t="shared" si="245"/>
        <v>42241.220787037033</v>
      </c>
      <c r="L3108">
        <f t="shared" si="244"/>
        <v>2015</v>
      </c>
      <c r="M3108" s="8">
        <f t="shared" si="246"/>
        <v>42263.708333333336</v>
      </c>
      <c r="N3108" t="b">
        <v>0</v>
      </c>
      <c r="O3108">
        <v>4</v>
      </c>
      <c r="P3108" t="b">
        <v>0</v>
      </c>
      <c r="Q3108" t="s">
        <v>8303</v>
      </c>
      <c r="R3108">
        <f t="shared" si="242"/>
        <v>4</v>
      </c>
      <c r="S3108">
        <f t="shared" si="243"/>
        <v>10.25</v>
      </c>
      <c r="T3108" t="s">
        <v>8316</v>
      </c>
      <c r="U3108" t="s">
        <v>8356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8">
        <f t="shared" si="245"/>
        <v>42128.605914351851</v>
      </c>
      <c r="L3109">
        <f t="shared" si="244"/>
        <v>2015</v>
      </c>
      <c r="M3109" s="8">
        <f t="shared" si="246"/>
        <v>42135.605914351851</v>
      </c>
      <c r="N3109" t="b">
        <v>0</v>
      </c>
      <c r="O3109">
        <v>29</v>
      </c>
      <c r="P3109" t="b">
        <v>0</v>
      </c>
      <c r="Q3109" t="s">
        <v>8303</v>
      </c>
      <c r="R3109">
        <f t="shared" si="242"/>
        <v>20</v>
      </c>
      <c r="S3109">
        <f t="shared" si="243"/>
        <v>272.58620689655174</v>
      </c>
      <c r="T3109" t="s">
        <v>8316</v>
      </c>
      <c r="U3109" t="s">
        <v>8356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8">
        <f t="shared" si="245"/>
        <v>42062.47215277778</v>
      </c>
      <c r="L3110">
        <f t="shared" si="244"/>
        <v>2015</v>
      </c>
      <c r="M3110" s="8">
        <f t="shared" si="246"/>
        <v>42122.430486111109</v>
      </c>
      <c r="N3110" t="b">
        <v>0</v>
      </c>
      <c r="O3110">
        <v>2</v>
      </c>
      <c r="P3110" t="b">
        <v>0</v>
      </c>
      <c r="Q3110" t="s">
        <v>8303</v>
      </c>
      <c r="R3110">
        <f t="shared" si="242"/>
        <v>0</v>
      </c>
      <c r="S3110">
        <f t="shared" si="243"/>
        <v>13</v>
      </c>
      <c r="T3110" t="s">
        <v>8316</v>
      </c>
      <c r="U3110" t="s">
        <v>8356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8">
        <f t="shared" si="245"/>
        <v>41843.916782407403</v>
      </c>
      <c r="L3111">
        <f t="shared" si="244"/>
        <v>2014</v>
      </c>
      <c r="M3111" s="8">
        <f t="shared" si="246"/>
        <v>41878.916782407403</v>
      </c>
      <c r="N3111" t="b">
        <v>0</v>
      </c>
      <c r="O3111">
        <v>114</v>
      </c>
      <c r="P3111" t="b">
        <v>0</v>
      </c>
      <c r="Q3111" t="s">
        <v>8303</v>
      </c>
      <c r="R3111">
        <f t="shared" si="242"/>
        <v>25</v>
      </c>
      <c r="S3111">
        <f t="shared" si="243"/>
        <v>58.184210526315788</v>
      </c>
      <c r="T3111" t="s">
        <v>8316</v>
      </c>
      <c r="U3111" t="s">
        <v>8356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8">
        <f t="shared" si="245"/>
        <v>42744.823136574072</v>
      </c>
      <c r="L3112">
        <f t="shared" si="244"/>
        <v>2017</v>
      </c>
      <c r="M3112" s="8">
        <f t="shared" si="246"/>
        <v>42784.823136574072</v>
      </c>
      <c r="N3112" t="b">
        <v>0</v>
      </c>
      <c r="O3112">
        <v>1</v>
      </c>
      <c r="P3112" t="b">
        <v>0</v>
      </c>
      <c r="Q3112" t="s">
        <v>8303</v>
      </c>
      <c r="R3112">
        <f t="shared" si="242"/>
        <v>0</v>
      </c>
      <c r="S3112">
        <f t="shared" si="243"/>
        <v>10</v>
      </c>
      <c r="T3112" t="s">
        <v>8316</v>
      </c>
      <c r="U3112" t="s">
        <v>8356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8">
        <f t="shared" si="245"/>
        <v>41885.386805555558</v>
      </c>
      <c r="L3113">
        <f t="shared" si="244"/>
        <v>2014</v>
      </c>
      <c r="M3113" s="8">
        <f t="shared" si="246"/>
        <v>41916.386805555558</v>
      </c>
      <c r="N3113" t="b">
        <v>0</v>
      </c>
      <c r="O3113">
        <v>76</v>
      </c>
      <c r="P3113" t="b">
        <v>0</v>
      </c>
      <c r="Q3113" t="s">
        <v>8303</v>
      </c>
      <c r="R3113">
        <f t="shared" si="242"/>
        <v>27</v>
      </c>
      <c r="S3113">
        <f t="shared" si="243"/>
        <v>70.10526315789474</v>
      </c>
      <c r="T3113" t="s">
        <v>8316</v>
      </c>
      <c r="U3113" t="s">
        <v>8356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8">
        <f t="shared" si="245"/>
        <v>42614.913587962961</v>
      </c>
      <c r="L3114">
        <f t="shared" si="244"/>
        <v>2016</v>
      </c>
      <c r="M3114" s="8">
        <f t="shared" si="246"/>
        <v>42674.913587962961</v>
      </c>
      <c r="N3114" t="b">
        <v>0</v>
      </c>
      <c r="O3114">
        <v>9</v>
      </c>
      <c r="P3114" t="b">
        <v>0</v>
      </c>
      <c r="Q3114" t="s">
        <v>8303</v>
      </c>
      <c r="R3114">
        <f t="shared" si="242"/>
        <v>5</v>
      </c>
      <c r="S3114">
        <f t="shared" si="243"/>
        <v>57.888888888888886</v>
      </c>
      <c r="T3114" t="s">
        <v>8316</v>
      </c>
      <c r="U3114" t="s">
        <v>8356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8">
        <f t="shared" si="245"/>
        <v>42081.522939814815</v>
      </c>
      <c r="L3115">
        <f t="shared" si="244"/>
        <v>2015</v>
      </c>
      <c r="M3115" s="8">
        <f t="shared" si="246"/>
        <v>42111.522939814815</v>
      </c>
      <c r="N3115" t="b">
        <v>0</v>
      </c>
      <c r="O3115">
        <v>37</v>
      </c>
      <c r="P3115" t="b">
        <v>0</v>
      </c>
      <c r="Q3115" t="s">
        <v>8303</v>
      </c>
      <c r="R3115">
        <f t="shared" si="242"/>
        <v>4</v>
      </c>
      <c r="S3115">
        <f t="shared" si="243"/>
        <v>125.27027027027027</v>
      </c>
      <c r="T3115" t="s">
        <v>8316</v>
      </c>
      <c r="U3115" t="s">
        <v>8356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8">
        <f t="shared" si="245"/>
        <v>41843.42418981481</v>
      </c>
      <c r="L3116">
        <f t="shared" si="244"/>
        <v>2014</v>
      </c>
      <c r="M3116" s="8">
        <f t="shared" si="246"/>
        <v>41903.42418981481</v>
      </c>
      <c r="N3116" t="b">
        <v>0</v>
      </c>
      <c r="O3116">
        <v>0</v>
      </c>
      <c r="P3116" t="b">
        <v>0</v>
      </c>
      <c r="Q3116" t="s">
        <v>8303</v>
      </c>
      <c r="R3116">
        <f t="shared" si="242"/>
        <v>0</v>
      </c>
      <c r="S3116" t="e">
        <f t="shared" si="243"/>
        <v>#DIV/0!</v>
      </c>
      <c r="T3116" t="s">
        <v>8316</v>
      </c>
      <c r="U3116" t="s">
        <v>8356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8">
        <f t="shared" si="245"/>
        <v>42496.238738425927</v>
      </c>
      <c r="L3117">
        <f t="shared" si="244"/>
        <v>2016</v>
      </c>
      <c r="M3117" s="8">
        <f t="shared" si="246"/>
        <v>42526.238738425927</v>
      </c>
      <c r="N3117" t="b">
        <v>0</v>
      </c>
      <c r="O3117">
        <v>1</v>
      </c>
      <c r="P3117" t="b">
        <v>0</v>
      </c>
      <c r="Q3117" t="s">
        <v>8303</v>
      </c>
      <c r="R3117">
        <f t="shared" si="242"/>
        <v>3</v>
      </c>
      <c r="S3117">
        <f t="shared" si="243"/>
        <v>300</v>
      </c>
      <c r="T3117" t="s">
        <v>8316</v>
      </c>
      <c r="U3117" t="s">
        <v>8356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8">
        <f t="shared" si="245"/>
        <v>42081.30700231481</v>
      </c>
      <c r="L3118">
        <f t="shared" si="244"/>
        <v>2015</v>
      </c>
      <c r="M3118" s="8">
        <f t="shared" si="246"/>
        <v>42095.30700231481</v>
      </c>
      <c r="N3118" t="b">
        <v>0</v>
      </c>
      <c r="O3118">
        <v>10</v>
      </c>
      <c r="P3118" t="b">
        <v>0</v>
      </c>
      <c r="Q3118" t="s">
        <v>8303</v>
      </c>
      <c r="R3118">
        <f t="shared" si="242"/>
        <v>57</v>
      </c>
      <c r="S3118">
        <f t="shared" si="243"/>
        <v>43</v>
      </c>
      <c r="T3118" t="s">
        <v>8316</v>
      </c>
      <c r="U3118" t="s">
        <v>8356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8">
        <f t="shared" si="245"/>
        <v>42509.166203703702</v>
      </c>
      <c r="L3119">
        <f t="shared" si="244"/>
        <v>2016</v>
      </c>
      <c r="M3119" s="8">
        <f t="shared" si="246"/>
        <v>42517.341666666667</v>
      </c>
      <c r="N3119" t="b">
        <v>0</v>
      </c>
      <c r="O3119">
        <v>1</v>
      </c>
      <c r="P3119" t="b">
        <v>0</v>
      </c>
      <c r="Q3119" t="s">
        <v>8303</v>
      </c>
      <c r="R3119">
        <f t="shared" si="242"/>
        <v>0</v>
      </c>
      <c r="S3119">
        <f t="shared" si="243"/>
        <v>1</v>
      </c>
      <c r="T3119" t="s">
        <v>8316</v>
      </c>
      <c r="U3119" t="s">
        <v>8356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8">
        <f t="shared" si="245"/>
        <v>42534.441238425927</v>
      </c>
      <c r="L3120">
        <f t="shared" si="244"/>
        <v>2016</v>
      </c>
      <c r="M3120" s="8">
        <f t="shared" si="246"/>
        <v>42553.441238425927</v>
      </c>
      <c r="N3120" t="b">
        <v>0</v>
      </c>
      <c r="O3120">
        <v>2</v>
      </c>
      <c r="P3120" t="b">
        <v>0</v>
      </c>
      <c r="Q3120" t="s">
        <v>8303</v>
      </c>
      <c r="R3120">
        <f t="shared" si="242"/>
        <v>0</v>
      </c>
      <c r="S3120">
        <f t="shared" si="243"/>
        <v>775</v>
      </c>
      <c r="T3120" t="s">
        <v>8316</v>
      </c>
      <c r="U3120" t="s">
        <v>8356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8">
        <f t="shared" si="245"/>
        <v>42059.837175925924</v>
      </c>
      <c r="L3121">
        <f t="shared" si="244"/>
        <v>2015</v>
      </c>
      <c r="M3121" s="8">
        <f t="shared" si="246"/>
        <v>42089.795509259253</v>
      </c>
      <c r="N3121" t="b">
        <v>0</v>
      </c>
      <c r="O3121">
        <v>1</v>
      </c>
      <c r="P3121" t="b">
        <v>0</v>
      </c>
      <c r="Q3121" t="s">
        <v>8303</v>
      </c>
      <c r="R3121">
        <f t="shared" si="242"/>
        <v>0</v>
      </c>
      <c r="S3121">
        <f t="shared" si="243"/>
        <v>5</v>
      </c>
      <c r="T3121" t="s">
        <v>8316</v>
      </c>
      <c r="U3121" t="s">
        <v>8356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8">
        <f t="shared" si="245"/>
        <v>42435.733749999992</v>
      </c>
      <c r="L3122">
        <f t="shared" si="244"/>
        <v>2016</v>
      </c>
      <c r="M3122" s="8">
        <f t="shared" si="246"/>
        <v>42495.692083333335</v>
      </c>
      <c r="N3122" t="b">
        <v>0</v>
      </c>
      <c r="O3122">
        <v>10</v>
      </c>
      <c r="P3122" t="b">
        <v>0</v>
      </c>
      <c r="Q3122" t="s">
        <v>8303</v>
      </c>
      <c r="R3122">
        <f t="shared" si="242"/>
        <v>0</v>
      </c>
      <c r="S3122">
        <f t="shared" si="243"/>
        <v>12.8</v>
      </c>
      <c r="T3122" t="s">
        <v>8316</v>
      </c>
      <c r="U3122" t="s">
        <v>8356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8">
        <f t="shared" si="245"/>
        <v>41848.471469907403</v>
      </c>
      <c r="L3123">
        <f t="shared" si="244"/>
        <v>2014</v>
      </c>
      <c r="M3123" s="8">
        <f t="shared" si="246"/>
        <v>41908.471469907403</v>
      </c>
      <c r="N3123" t="b">
        <v>0</v>
      </c>
      <c r="O3123">
        <v>1</v>
      </c>
      <c r="P3123" t="b">
        <v>0</v>
      </c>
      <c r="Q3123" t="s">
        <v>8303</v>
      </c>
      <c r="R3123">
        <f t="shared" si="242"/>
        <v>1</v>
      </c>
      <c r="S3123">
        <f t="shared" si="243"/>
        <v>10</v>
      </c>
      <c r="T3123" t="s">
        <v>8316</v>
      </c>
      <c r="U3123" t="s">
        <v>8356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8">
        <f t="shared" si="245"/>
        <v>42678.723749999997</v>
      </c>
      <c r="L3124">
        <f t="shared" si="244"/>
        <v>2016</v>
      </c>
      <c r="M3124" s="8">
        <f t="shared" si="246"/>
        <v>42683.765416666669</v>
      </c>
      <c r="N3124" t="b">
        <v>0</v>
      </c>
      <c r="O3124">
        <v>2</v>
      </c>
      <c r="P3124" t="b">
        <v>0</v>
      </c>
      <c r="Q3124" t="s">
        <v>8303</v>
      </c>
      <c r="R3124">
        <f t="shared" si="242"/>
        <v>58</v>
      </c>
      <c r="S3124">
        <f t="shared" si="243"/>
        <v>58</v>
      </c>
      <c r="T3124" t="s">
        <v>8316</v>
      </c>
      <c r="U3124" t="s">
        <v>8356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8">
        <f t="shared" si="245"/>
        <v>42530.784699074073</v>
      </c>
      <c r="L3125">
        <f t="shared" si="244"/>
        <v>2016</v>
      </c>
      <c r="M3125" s="8">
        <f t="shared" si="246"/>
        <v>42560.784699074073</v>
      </c>
      <c r="N3125" t="b">
        <v>0</v>
      </c>
      <c r="O3125">
        <v>348</v>
      </c>
      <c r="P3125" t="b">
        <v>0</v>
      </c>
      <c r="Q3125" t="s">
        <v>8303</v>
      </c>
      <c r="R3125">
        <f t="shared" si="242"/>
        <v>68</v>
      </c>
      <c r="S3125">
        <f t="shared" si="243"/>
        <v>244.80459770114942</v>
      </c>
      <c r="T3125" t="s">
        <v>8316</v>
      </c>
      <c r="U3125" t="s">
        <v>8356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8">
        <f t="shared" si="245"/>
        <v>41977.571770833332</v>
      </c>
      <c r="L3126">
        <f t="shared" si="244"/>
        <v>2014</v>
      </c>
      <c r="M3126" s="8">
        <f t="shared" si="246"/>
        <v>42037.571770833332</v>
      </c>
      <c r="N3126" t="b">
        <v>0</v>
      </c>
      <c r="O3126">
        <v>4</v>
      </c>
      <c r="P3126" t="b">
        <v>0</v>
      </c>
      <c r="Q3126" t="s">
        <v>8303</v>
      </c>
      <c r="R3126">
        <f t="shared" si="242"/>
        <v>0</v>
      </c>
      <c r="S3126">
        <f t="shared" si="243"/>
        <v>6.5</v>
      </c>
      <c r="T3126" t="s">
        <v>8316</v>
      </c>
      <c r="U3126" t="s">
        <v>8356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8">
        <f t="shared" si="245"/>
        <v>42345.998518518514</v>
      </c>
      <c r="L3127">
        <f t="shared" si="244"/>
        <v>2015</v>
      </c>
      <c r="M3127" s="8">
        <f t="shared" si="246"/>
        <v>42375.998518518514</v>
      </c>
      <c r="N3127" t="b">
        <v>0</v>
      </c>
      <c r="O3127">
        <v>0</v>
      </c>
      <c r="P3127" t="b">
        <v>0</v>
      </c>
      <c r="Q3127" t="s">
        <v>8303</v>
      </c>
      <c r="R3127">
        <f t="shared" si="242"/>
        <v>0</v>
      </c>
      <c r="S3127" t="e">
        <f t="shared" si="243"/>
        <v>#DIV/0!</v>
      </c>
      <c r="T3127" t="s">
        <v>8316</v>
      </c>
      <c r="U3127" t="s">
        <v>8356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8">
        <f t="shared" si="245"/>
        <v>42426.809745370367</v>
      </c>
      <c r="L3128">
        <f t="shared" si="244"/>
        <v>2016</v>
      </c>
      <c r="M3128" s="8">
        <f t="shared" si="246"/>
        <v>42456.768078703702</v>
      </c>
      <c r="N3128" t="b">
        <v>0</v>
      </c>
      <c r="O3128">
        <v>17</v>
      </c>
      <c r="P3128" t="b">
        <v>0</v>
      </c>
      <c r="Q3128" t="s">
        <v>8303</v>
      </c>
      <c r="R3128">
        <f t="shared" si="242"/>
        <v>4</v>
      </c>
      <c r="S3128">
        <f t="shared" si="243"/>
        <v>61.176470588235297</v>
      </c>
      <c r="T3128" t="s">
        <v>8316</v>
      </c>
      <c r="U3128" t="s">
        <v>8356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8">
        <f t="shared" si="245"/>
        <v>42034.648483796293</v>
      </c>
      <c r="L3129">
        <f t="shared" si="244"/>
        <v>2015</v>
      </c>
      <c r="M3129" s="8">
        <f t="shared" si="246"/>
        <v>42064.648483796293</v>
      </c>
      <c r="N3129" t="b">
        <v>0</v>
      </c>
      <c r="O3129">
        <v>0</v>
      </c>
      <c r="P3129" t="b">
        <v>0</v>
      </c>
      <c r="Q3129" t="s">
        <v>8303</v>
      </c>
      <c r="R3129">
        <f t="shared" si="242"/>
        <v>0</v>
      </c>
      <c r="S3129" t="e">
        <f t="shared" si="243"/>
        <v>#DIV/0!</v>
      </c>
      <c r="T3129" t="s">
        <v>8316</v>
      </c>
      <c r="U3129" t="s">
        <v>8356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8">
        <f t="shared" si="245"/>
        <v>42780.617372685178</v>
      </c>
      <c r="L3130">
        <f t="shared" si="244"/>
        <v>2017</v>
      </c>
      <c r="M3130" s="8">
        <f t="shared" si="246"/>
        <v>42810.575706018521</v>
      </c>
      <c r="N3130" t="b">
        <v>0</v>
      </c>
      <c r="O3130">
        <v>117</v>
      </c>
      <c r="P3130" t="b">
        <v>0</v>
      </c>
      <c r="Q3130" t="s">
        <v>8271</v>
      </c>
      <c r="R3130">
        <f t="shared" si="242"/>
        <v>109</v>
      </c>
      <c r="S3130">
        <f t="shared" si="243"/>
        <v>139.23931623931625</v>
      </c>
      <c r="T3130" t="s">
        <v>8316</v>
      </c>
      <c r="U3130" t="s">
        <v>8317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8">
        <f t="shared" si="245"/>
        <v>42803.634479166663</v>
      </c>
      <c r="L3131">
        <f t="shared" si="244"/>
        <v>2017</v>
      </c>
      <c r="M3131" s="8">
        <f t="shared" si="246"/>
        <v>42843.592812499999</v>
      </c>
      <c r="N3131" t="b">
        <v>0</v>
      </c>
      <c r="O3131">
        <v>1</v>
      </c>
      <c r="P3131" t="b">
        <v>0</v>
      </c>
      <c r="Q3131" t="s">
        <v>8271</v>
      </c>
      <c r="R3131">
        <f t="shared" si="242"/>
        <v>1</v>
      </c>
      <c r="S3131">
        <f t="shared" si="243"/>
        <v>10</v>
      </c>
      <c r="T3131" t="s">
        <v>8316</v>
      </c>
      <c r="U3131" t="s">
        <v>8317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8">
        <f t="shared" si="245"/>
        <v>42808.431898148141</v>
      </c>
      <c r="L3132">
        <f t="shared" si="244"/>
        <v>2017</v>
      </c>
      <c r="M3132" s="8">
        <f t="shared" si="246"/>
        <v>42838.999305555553</v>
      </c>
      <c r="N3132" t="b">
        <v>0</v>
      </c>
      <c r="O3132">
        <v>4</v>
      </c>
      <c r="P3132" t="b">
        <v>0</v>
      </c>
      <c r="Q3132" t="s">
        <v>8271</v>
      </c>
      <c r="R3132">
        <f t="shared" si="242"/>
        <v>4</v>
      </c>
      <c r="S3132">
        <f t="shared" si="243"/>
        <v>93.75</v>
      </c>
      <c r="T3132" t="s">
        <v>8316</v>
      </c>
      <c r="U3132" t="s">
        <v>8317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8">
        <f t="shared" si="245"/>
        <v>42803.370891203704</v>
      </c>
      <c r="L3133">
        <f t="shared" si="244"/>
        <v>2017</v>
      </c>
      <c r="M3133" s="8">
        <f t="shared" si="246"/>
        <v>42833.329224537032</v>
      </c>
      <c r="N3133" t="b">
        <v>0</v>
      </c>
      <c r="O3133">
        <v>12</v>
      </c>
      <c r="P3133" t="b">
        <v>0</v>
      </c>
      <c r="Q3133" t="s">
        <v>8271</v>
      </c>
      <c r="R3133">
        <f t="shared" si="242"/>
        <v>16</v>
      </c>
      <c r="S3133">
        <f t="shared" si="243"/>
        <v>53.75</v>
      </c>
      <c r="T3133" t="s">
        <v>8316</v>
      </c>
      <c r="U3133" t="s">
        <v>8317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8">
        <f t="shared" si="245"/>
        <v>42786.141898148147</v>
      </c>
      <c r="L3134">
        <f t="shared" si="244"/>
        <v>2017</v>
      </c>
      <c r="M3134" s="8">
        <f t="shared" si="246"/>
        <v>42846.100231481476</v>
      </c>
      <c r="N3134" t="b">
        <v>0</v>
      </c>
      <c r="O3134">
        <v>1</v>
      </c>
      <c r="P3134" t="b">
        <v>0</v>
      </c>
      <c r="Q3134" t="s">
        <v>8271</v>
      </c>
      <c r="R3134">
        <f t="shared" si="242"/>
        <v>0</v>
      </c>
      <c r="S3134">
        <f t="shared" si="243"/>
        <v>10</v>
      </c>
      <c r="T3134" t="s">
        <v>8316</v>
      </c>
      <c r="U3134" t="s">
        <v>8317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8">
        <f t="shared" si="245"/>
        <v>42788.356874999998</v>
      </c>
      <c r="L3135">
        <f t="shared" si="244"/>
        <v>2017</v>
      </c>
      <c r="M3135" s="8">
        <f t="shared" si="246"/>
        <v>42818.315208333333</v>
      </c>
      <c r="N3135" t="b">
        <v>0</v>
      </c>
      <c r="O3135">
        <v>16</v>
      </c>
      <c r="P3135" t="b">
        <v>0</v>
      </c>
      <c r="Q3135" t="s">
        <v>8271</v>
      </c>
      <c r="R3135">
        <f t="shared" si="242"/>
        <v>108</v>
      </c>
      <c r="S3135">
        <f t="shared" si="243"/>
        <v>33.75</v>
      </c>
      <c r="T3135" t="s">
        <v>8316</v>
      </c>
      <c r="U3135" t="s">
        <v>8317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8">
        <f t="shared" si="245"/>
        <v>42800.511793981474</v>
      </c>
      <c r="L3136">
        <f t="shared" si="244"/>
        <v>2017</v>
      </c>
      <c r="M3136" s="8">
        <f t="shared" si="246"/>
        <v>42821.470127314817</v>
      </c>
      <c r="N3136" t="b">
        <v>0</v>
      </c>
      <c r="O3136">
        <v>12</v>
      </c>
      <c r="P3136" t="b">
        <v>0</v>
      </c>
      <c r="Q3136" t="s">
        <v>8271</v>
      </c>
      <c r="R3136">
        <f t="shared" si="242"/>
        <v>23</v>
      </c>
      <c r="S3136">
        <f t="shared" si="243"/>
        <v>18.75</v>
      </c>
      <c r="T3136" t="s">
        <v>8316</v>
      </c>
      <c r="U3136" t="s">
        <v>8317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8">
        <f t="shared" si="245"/>
        <v>42806.943530092591</v>
      </c>
      <c r="L3137">
        <f t="shared" si="244"/>
        <v>2017</v>
      </c>
      <c r="M3137" s="8">
        <f t="shared" si="246"/>
        <v>42828.943530092591</v>
      </c>
      <c r="N3137" t="b">
        <v>0</v>
      </c>
      <c r="O3137">
        <v>7</v>
      </c>
      <c r="P3137" t="b">
        <v>0</v>
      </c>
      <c r="Q3137" t="s">
        <v>8271</v>
      </c>
      <c r="R3137">
        <f t="shared" si="242"/>
        <v>21</v>
      </c>
      <c r="S3137">
        <f t="shared" si="243"/>
        <v>23.142857142857142</v>
      </c>
      <c r="T3137" t="s">
        <v>8316</v>
      </c>
      <c r="U3137" t="s">
        <v>8317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8">
        <f t="shared" si="245"/>
        <v>42789.25409722222</v>
      </c>
      <c r="L3138">
        <f t="shared" si="244"/>
        <v>2017</v>
      </c>
      <c r="M3138" s="8">
        <f t="shared" si="246"/>
        <v>42825.749305555553</v>
      </c>
      <c r="N3138" t="b">
        <v>0</v>
      </c>
      <c r="O3138">
        <v>22</v>
      </c>
      <c r="P3138" t="b">
        <v>0</v>
      </c>
      <c r="Q3138" t="s">
        <v>8271</v>
      </c>
      <c r="R3138">
        <f t="shared" ref="R3138:R3201" si="247">ROUND(E3138/D3138*100,0)</f>
        <v>128</v>
      </c>
      <c r="S3138">
        <f t="shared" ref="S3138:S3201" si="248">E3138/O3138</f>
        <v>29.045454545454547</v>
      </c>
      <c r="T3138" t="s">
        <v>8316</v>
      </c>
      <c r="U3138" t="s">
        <v>8317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8">
        <f t="shared" si="245"/>
        <v>42807.676724537036</v>
      </c>
      <c r="L3139">
        <f t="shared" ref="L3139:L3202" si="249">YEAR(K3139)</f>
        <v>2017</v>
      </c>
      <c r="M3139" s="8">
        <f t="shared" si="246"/>
        <v>42858.591666666667</v>
      </c>
      <c r="N3139" t="b">
        <v>0</v>
      </c>
      <c r="O3139">
        <v>1</v>
      </c>
      <c r="P3139" t="b">
        <v>0</v>
      </c>
      <c r="Q3139" t="s">
        <v>8271</v>
      </c>
      <c r="R3139">
        <f t="shared" si="247"/>
        <v>3</v>
      </c>
      <c r="S3139">
        <f t="shared" si="248"/>
        <v>50</v>
      </c>
      <c r="T3139" t="s">
        <v>8316</v>
      </c>
      <c r="U3139" t="s">
        <v>8317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8">
        <f t="shared" si="245"/>
        <v>42809.437581018516</v>
      </c>
      <c r="L3140">
        <f t="shared" si="249"/>
        <v>2017</v>
      </c>
      <c r="M3140" s="8">
        <f t="shared" si="246"/>
        <v>42828.437581018516</v>
      </c>
      <c r="N3140" t="b">
        <v>0</v>
      </c>
      <c r="O3140">
        <v>0</v>
      </c>
      <c r="P3140" t="b">
        <v>0</v>
      </c>
      <c r="Q3140" t="s">
        <v>8271</v>
      </c>
      <c r="R3140">
        <f t="shared" si="247"/>
        <v>0</v>
      </c>
      <c r="S3140" t="e">
        <f t="shared" si="248"/>
        <v>#DIV/0!</v>
      </c>
      <c r="T3140" t="s">
        <v>8316</v>
      </c>
      <c r="U3140" t="s">
        <v>8317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8">
        <f t="shared" si="245"/>
        <v>42785.062037037038</v>
      </c>
      <c r="L3141">
        <f t="shared" si="249"/>
        <v>2017</v>
      </c>
      <c r="M3141" s="8">
        <f t="shared" si="246"/>
        <v>42818.981249999997</v>
      </c>
      <c r="N3141" t="b">
        <v>0</v>
      </c>
      <c r="O3141">
        <v>6</v>
      </c>
      <c r="P3141" t="b">
        <v>0</v>
      </c>
      <c r="Q3141" t="s">
        <v>8271</v>
      </c>
      <c r="R3141">
        <f t="shared" si="247"/>
        <v>5</v>
      </c>
      <c r="S3141">
        <f t="shared" si="248"/>
        <v>450</v>
      </c>
      <c r="T3141" t="s">
        <v>8316</v>
      </c>
      <c r="U3141" t="s">
        <v>8317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8">
        <f t="shared" si="245"/>
        <v>42802.510451388887</v>
      </c>
      <c r="L3142">
        <f t="shared" si="249"/>
        <v>2017</v>
      </c>
      <c r="M3142" s="8">
        <f t="shared" si="246"/>
        <v>42832.468784722216</v>
      </c>
      <c r="N3142" t="b">
        <v>0</v>
      </c>
      <c r="O3142">
        <v>4</v>
      </c>
      <c r="P3142" t="b">
        <v>0</v>
      </c>
      <c r="Q3142" t="s">
        <v>8271</v>
      </c>
      <c r="R3142">
        <f t="shared" si="247"/>
        <v>1</v>
      </c>
      <c r="S3142">
        <f t="shared" si="248"/>
        <v>24</v>
      </c>
      <c r="T3142" t="s">
        <v>8316</v>
      </c>
      <c r="U3142" t="s">
        <v>8317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8">
        <f t="shared" si="245"/>
        <v>42800.544999999998</v>
      </c>
      <c r="L3143">
        <f t="shared" si="249"/>
        <v>2017</v>
      </c>
      <c r="M3143" s="8">
        <f t="shared" si="246"/>
        <v>42841.624999999993</v>
      </c>
      <c r="N3143" t="b">
        <v>0</v>
      </c>
      <c r="O3143">
        <v>8</v>
      </c>
      <c r="P3143" t="b">
        <v>0</v>
      </c>
      <c r="Q3143" t="s">
        <v>8271</v>
      </c>
      <c r="R3143">
        <f t="shared" si="247"/>
        <v>52</v>
      </c>
      <c r="S3143">
        <f t="shared" si="248"/>
        <v>32.25</v>
      </c>
      <c r="T3143" t="s">
        <v>8316</v>
      </c>
      <c r="U3143" t="s">
        <v>8317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8">
        <f t="shared" si="245"/>
        <v>42783.304849537039</v>
      </c>
      <c r="L3144">
        <f t="shared" si="249"/>
        <v>2017</v>
      </c>
      <c r="M3144" s="8">
        <f t="shared" si="246"/>
        <v>42813.263182870367</v>
      </c>
      <c r="N3144" t="b">
        <v>0</v>
      </c>
      <c r="O3144">
        <v>3</v>
      </c>
      <c r="P3144" t="b">
        <v>0</v>
      </c>
      <c r="Q3144" t="s">
        <v>8271</v>
      </c>
      <c r="R3144">
        <f t="shared" si="247"/>
        <v>2</v>
      </c>
      <c r="S3144">
        <f t="shared" si="248"/>
        <v>15</v>
      </c>
      <c r="T3144" t="s">
        <v>8316</v>
      </c>
      <c r="U3144" t="s">
        <v>8317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8">
        <f t="shared" si="245"/>
        <v>42808.149953703702</v>
      </c>
      <c r="L3145">
        <f t="shared" si="249"/>
        <v>2017</v>
      </c>
      <c r="M3145" s="8">
        <f t="shared" si="246"/>
        <v>42834.149953703702</v>
      </c>
      <c r="N3145" t="b">
        <v>0</v>
      </c>
      <c r="O3145">
        <v>0</v>
      </c>
      <c r="P3145" t="b">
        <v>0</v>
      </c>
      <c r="Q3145" t="s">
        <v>8271</v>
      </c>
      <c r="R3145">
        <f t="shared" si="247"/>
        <v>0</v>
      </c>
      <c r="S3145" t="e">
        <f t="shared" si="248"/>
        <v>#DIV/0!</v>
      </c>
      <c r="T3145" t="s">
        <v>8316</v>
      </c>
      <c r="U3145" t="s">
        <v>8317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8">
        <f t="shared" si="245"/>
        <v>42796.329942129632</v>
      </c>
      <c r="L3146">
        <f t="shared" si="249"/>
        <v>2017</v>
      </c>
      <c r="M3146" s="8">
        <f t="shared" si="246"/>
        <v>42813.041666666664</v>
      </c>
      <c r="N3146" t="b">
        <v>0</v>
      </c>
      <c r="O3146">
        <v>30</v>
      </c>
      <c r="P3146" t="b">
        <v>0</v>
      </c>
      <c r="Q3146" t="s">
        <v>8271</v>
      </c>
      <c r="R3146">
        <f t="shared" si="247"/>
        <v>75</v>
      </c>
      <c r="S3146">
        <f t="shared" si="248"/>
        <v>251.33333333333334</v>
      </c>
      <c r="T3146" t="s">
        <v>8316</v>
      </c>
      <c r="U3146" t="s">
        <v>8317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8">
        <f t="shared" si="245"/>
        <v>42761.832569444443</v>
      </c>
      <c r="L3147">
        <f t="shared" si="249"/>
        <v>2017</v>
      </c>
      <c r="M3147" s="8">
        <f t="shared" si="246"/>
        <v>42821.790902777771</v>
      </c>
      <c r="N3147" t="b">
        <v>0</v>
      </c>
      <c r="O3147">
        <v>0</v>
      </c>
      <c r="P3147" t="b">
        <v>0</v>
      </c>
      <c r="Q3147" t="s">
        <v>8271</v>
      </c>
      <c r="R3147">
        <f t="shared" si="247"/>
        <v>0</v>
      </c>
      <c r="S3147" t="e">
        <f t="shared" si="248"/>
        <v>#DIV/0!</v>
      </c>
      <c r="T3147" t="s">
        <v>8316</v>
      </c>
      <c r="U3147" t="s">
        <v>8317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8">
        <f t="shared" ref="K3148:K3211" si="250">(J3148/86400)+25569+(-5/24)</f>
        <v>42796.474143518521</v>
      </c>
      <c r="L3148">
        <f t="shared" si="249"/>
        <v>2017</v>
      </c>
      <c r="M3148" s="8">
        <f t="shared" si="246"/>
        <v>42841.432476851849</v>
      </c>
      <c r="N3148" t="b">
        <v>0</v>
      </c>
      <c r="O3148">
        <v>12</v>
      </c>
      <c r="P3148" t="b">
        <v>0</v>
      </c>
      <c r="Q3148" t="s">
        <v>8271</v>
      </c>
      <c r="R3148">
        <f t="shared" si="247"/>
        <v>11</v>
      </c>
      <c r="S3148">
        <f t="shared" si="248"/>
        <v>437.5</v>
      </c>
      <c r="T3148" t="s">
        <v>8316</v>
      </c>
      <c r="U3148" t="s">
        <v>8317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8">
        <f t="shared" si="250"/>
        <v>41909.761053240734</v>
      </c>
      <c r="L3149">
        <f t="shared" si="249"/>
        <v>2014</v>
      </c>
      <c r="M3149" s="8">
        <f t="shared" ref="M3149:M3212" si="251">(I3149/86400)+25569+(-5/24)</f>
        <v>41949.802719907406</v>
      </c>
      <c r="N3149" t="b">
        <v>1</v>
      </c>
      <c r="O3149">
        <v>213</v>
      </c>
      <c r="P3149" t="b">
        <v>1</v>
      </c>
      <c r="Q3149" t="s">
        <v>8271</v>
      </c>
      <c r="R3149">
        <f t="shared" si="247"/>
        <v>118</v>
      </c>
      <c r="S3149">
        <f t="shared" si="248"/>
        <v>110.35211267605634</v>
      </c>
      <c r="T3149" t="s">
        <v>8316</v>
      </c>
      <c r="U3149" t="s">
        <v>8317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8">
        <f t="shared" si="250"/>
        <v>41891.456990740735</v>
      </c>
      <c r="L3150">
        <f t="shared" si="249"/>
        <v>2014</v>
      </c>
      <c r="M3150" s="8">
        <f t="shared" si="251"/>
        <v>41912.958333333328</v>
      </c>
      <c r="N3150" t="b">
        <v>1</v>
      </c>
      <c r="O3150">
        <v>57</v>
      </c>
      <c r="P3150" t="b">
        <v>1</v>
      </c>
      <c r="Q3150" t="s">
        <v>8271</v>
      </c>
      <c r="R3150">
        <f t="shared" si="247"/>
        <v>131</v>
      </c>
      <c r="S3150">
        <f t="shared" si="248"/>
        <v>41.421052631578945</v>
      </c>
      <c r="T3150" t="s">
        <v>8316</v>
      </c>
      <c r="U3150" t="s">
        <v>8317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8">
        <f t="shared" si="250"/>
        <v>41225.809027777774</v>
      </c>
      <c r="L3151">
        <f t="shared" si="249"/>
        <v>2012</v>
      </c>
      <c r="M3151" s="8">
        <f t="shared" si="251"/>
        <v>41249.875</v>
      </c>
      <c r="N3151" t="b">
        <v>1</v>
      </c>
      <c r="O3151">
        <v>25</v>
      </c>
      <c r="P3151" t="b">
        <v>1</v>
      </c>
      <c r="Q3151" t="s">
        <v>8271</v>
      </c>
      <c r="R3151">
        <f t="shared" si="247"/>
        <v>104</v>
      </c>
      <c r="S3151">
        <f t="shared" si="248"/>
        <v>52</v>
      </c>
      <c r="T3151" t="s">
        <v>8316</v>
      </c>
      <c r="U3151" t="s">
        <v>8317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8">
        <f t="shared" si="250"/>
        <v>40478.055590277778</v>
      </c>
      <c r="L3152">
        <f t="shared" si="249"/>
        <v>2010</v>
      </c>
      <c r="M3152" s="8">
        <f t="shared" si="251"/>
        <v>40567.958333333328</v>
      </c>
      <c r="N3152" t="b">
        <v>1</v>
      </c>
      <c r="O3152">
        <v>104</v>
      </c>
      <c r="P3152" t="b">
        <v>1</v>
      </c>
      <c r="Q3152" t="s">
        <v>8271</v>
      </c>
      <c r="R3152">
        <f t="shared" si="247"/>
        <v>101</v>
      </c>
      <c r="S3152">
        <f t="shared" si="248"/>
        <v>33.990384615384613</v>
      </c>
      <c r="T3152" t="s">
        <v>8316</v>
      </c>
      <c r="U3152" t="s">
        <v>8317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8">
        <f t="shared" si="250"/>
        <v>41862.631643518514</v>
      </c>
      <c r="L3153">
        <f t="shared" si="249"/>
        <v>2014</v>
      </c>
      <c r="M3153" s="8">
        <f t="shared" si="251"/>
        <v>41892.631643518514</v>
      </c>
      <c r="N3153" t="b">
        <v>1</v>
      </c>
      <c r="O3153">
        <v>34</v>
      </c>
      <c r="P3153" t="b">
        <v>1</v>
      </c>
      <c r="Q3153" t="s">
        <v>8271</v>
      </c>
      <c r="R3153">
        <f t="shared" si="247"/>
        <v>100</v>
      </c>
      <c r="S3153">
        <f t="shared" si="248"/>
        <v>103.35294117647059</v>
      </c>
      <c r="T3153" t="s">
        <v>8316</v>
      </c>
      <c r="U3153" t="s">
        <v>8317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8">
        <f t="shared" si="250"/>
        <v>41550.659340277773</v>
      </c>
      <c r="L3154">
        <f t="shared" si="249"/>
        <v>2013</v>
      </c>
      <c r="M3154" s="8">
        <f t="shared" si="251"/>
        <v>41580.659340277773</v>
      </c>
      <c r="N3154" t="b">
        <v>1</v>
      </c>
      <c r="O3154">
        <v>67</v>
      </c>
      <c r="P3154" t="b">
        <v>1</v>
      </c>
      <c r="Q3154" t="s">
        <v>8271</v>
      </c>
      <c r="R3154">
        <f t="shared" si="247"/>
        <v>106</v>
      </c>
      <c r="S3154">
        <f t="shared" si="248"/>
        <v>34.791044776119406</v>
      </c>
      <c r="T3154" t="s">
        <v>8316</v>
      </c>
      <c r="U3154" t="s">
        <v>8317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8">
        <f t="shared" si="250"/>
        <v>40632.946030092593</v>
      </c>
      <c r="L3155">
        <f t="shared" si="249"/>
        <v>2011</v>
      </c>
      <c r="M3155" s="8">
        <f t="shared" si="251"/>
        <v>40663.999305555553</v>
      </c>
      <c r="N3155" t="b">
        <v>1</v>
      </c>
      <c r="O3155">
        <v>241</v>
      </c>
      <c r="P3155" t="b">
        <v>1</v>
      </c>
      <c r="Q3155" t="s">
        <v>8271</v>
      </c>
      <c r="R3155">
        <f t="shared" si="247"/>
        <v>336</v>
      </c>
      <c r="S3155">
        <f t="shared" si="248"/>
        <v>41.773858921161825</v>
      </c>
      <c r="T3155" t="s">
        <v>8316</v>
      </c>
      <c r="U3155" t="s">
        <v>8317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8">
        <f t="shared" si="250"/>
        <v>40970.667337962957</v>
      </c>
      <c r="L3156">
        <f t="shared" si="249"/>
        <v>2012</v>
      </c>
      <c r="M3156" s="8">
        <f t="shared" si="251"/>
        <v>41000.625671296293</v>
      </c>
      <c r="N3156" t="b">
        <v>1</v>
      </c>
      <c r="O3156">
        <v>123</v>
      </c>
      <c r="P3156" t="b">
        <v>1</v>
      </c>
      <c r="Q3156" t="s">
        <v>8271</v>
      </c>
      <c r="R3156">
        <f t="shared" si="247"/>
        <v>113</v>
      </c>
      <c r="S3156">
        <f t="shared" si="248"/>
        <v>64.268292682926827</v>
      </c>
      <c r="T3156" t="s">
        <v>8316</v>
      </c>
      <c r="U3156" t="s">
        <v>8317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8">
        <f t="shared" si="250"/>
        <v>41233.290798611109</v>
      </c>
      <c r="L3157">
        <f t="shared" si="249"/>
        <v>2012</v>
      </c>
      <c r="M3157" s="8">
        <f t="shared" si="251"/>
        <v>41263.290798611109</v>
      </c>
      <c r="N3157" t="b">
        <v>1</v>
      </c>
      <c r="O3157">
        <v>302</v>
      </c>
      <c r="P3157" t="b">
        <v>1</v>
      </c>
      <c r="Q3157" t="s">
        <v>8271</v>
      </c>
      <c r="R3157">
        <f t="shared" si="247"/>
        <v>189</v>
      </c>
      <c r="S3157">
        <f t="shared" si="248"/>
        <v>31.209370860927152</v>
      </c>
      <c r="T3157" t="s">
        <v>8316</v>
      </c>
      <c r="U3157" t="s">
        <v>8317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8">
        <f t="shared" si="250"/>
        <v>41026.744722222218</v>
      </c>
      <c r="L3158">
        <f t="shared" si="249"/>
        <v>2012</v>
      </c>
      <c r="M3158" s="8">
        <f t="shared" si="251"/>
        <v>41061.744722222218</v>
      </c>
      <c r="N3158" t="b">
        <v>1</v>
      </c>
      <c r="O3158">
        <v>89</v>
      </c>
      <c r="P3158" t="b">
        <v>1</v>
      </c>
      <c r="Q3158" t="s">
        <v>8271</v>
      </c>
      <c r="R3158">
        <f t="shared" si="247"/>
        <v>102</v>
      </c>
      <c r="S3158">
        <f t="shared" si="248"/>
        <v>62.921348314606739</v>
      </c>
      <c r="T3158" t="s">
        <v>8316</v>
      </c>
      <c r="U3158" t="s">
        <v>8317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8">
        <f t="shared" si="250"/>
        <v>41829.579918981479</v>
      </c>
      <c r="L3159">
        <f t="shared" si="249"/>
        <v>2014</v>
      </c>
      <c r="M3159" s="8">
        <f t="shared" si="251"/>
        <v>41839</v>
      </c>
      <c r="N3159" t="b">
        <v>1</v>
      </c>
      <c r="O3159">
        <v>41</v>
      </c>
      <c r="P3159" t="b">
        <v>1</v>
      </c>
      <c r="Q3159" t="s">
        <v>8271</v>
      </c>
      <c r="R3159">
        <f t="shared" si="247"/>
        <v>101</v>
      </c>
      <c r="S3159">
        <f t="shared" si="248"/>
        <v>98.536585365853654</v>
      </c>
      <c r="T3159" t="s">
        <v>8316</v>
      </c>
      <c r="U3159" t="s">
        <v>8317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8">
        <f t="shared" si="250"/>
        <v>41447.631388888891</v>
      </c>
      <c r="L3160">
        <f t="shared" si="249"/>
        <v>2013</v>
      </c>
      <c r="M3160" s="8">
        <f t="shared" si="251"/>
        <v>41477.631388888891</v>
      </c>
      <c r="N3160" t="b">
        <v>1</v>
      </c>
      <c r="O3160">
        <v>69</v>
      </c>
      <c r="P3160" t="b">
        <v>1</v>
      </c>
      <c r="Q3160" t="s">
        <v>8271</v>
      </c>
      <c r="R3160">
        <f t="shared" si="247"/>
        <v>114</v>
      </c>
      <c r="S3160">
        <f t="shared" si="248"/>
        <v>82.608695652173907</v>
      </c>
      <c r="T3160" t="s">
        <v>8316</v>
      </c>
      <c r="U3160" t="s">
        <v>8317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8">
        <f t="shared" si="250"/>
        <v>40883.858344907407</v>
      </c>
      <c r="L3161">
        <f t="shared" si="249"/>
        <v>2011</v>
      </c>
      <c r="M3161" s="8">
        <f t="shared" si="251"/>
        <v>40926.75</v>
      </c>
      <c r="N3161" t="b">
        <v>1</v>
      </c>
      <c r="O3161">
        <v>52</v>
      </c>
      <c r="P3161" t="b">
        <v>1</v>
      </c>
      <c r="Q3161" t="s">
        <v>8271</v>
      </c>
      <c r="R3161">
        <f t="shared" si="247"/>
        <v>133</v>
      </c>
      <c r="S3161">
        <f t="shared" si="248"/>
        <v>38.504230769230773</v>
      </c>
      <c r="T3161" t="s">
        <v>8316</v>
      </c>
      <c r="U3161" t="s">
        <v>8317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8">
        <f t="shared" si="250"/>
        <v>41841.056562499994</v>
      </c>
      <c r="L3162">
        <f t="shared" si="249"/>
        <v>2014</v>
      </c>
      <c r="M3162" s="8">
        <f t="shared" si="251"/>
        <v>41863.999305555553</v>
      </c>
      <c r="N3162" t="b">
        <v>1</v>
      </c>
      <c r="O3162">
        <v>57</v>
      </c>
      <c r="P3162" t="b">
        <v>1</v>
      </c>
      <c r="Q3162" t="s">
        <v>8271</v>
      </c>
      <c r="R3162">
        <f t="shared" si="247"/>
        <v>102</v>
      </c>
      <c r="S3162">
        <f t="shared" si="248"/>
        <v>80.15789473684211</v>
      </c>
      <c r="T3162" t="s">
        <v>8316</v>
      </c>
      <c r="U3162" t="s">
        <v>8317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8">
        <f t="shared" si="250"/>
        <v>41897.327800925923</v>
      </c>
      <c r="L3163">
        <f t="shared" si="249"/>
        <v>2014</v>
      </c>
      <c r="M3163" s="8">
        <f t="shared" si="251"/>
        <v>41927.327800925923</v>
      </c>
      <c r="N3163" t="b">
        <v>1</v>
      </c>
      <c r="O3163">
        <v>74</v>
      </c>
      <c r="P3163" t="b">
        <v>1</v>
      </c>
      <c r="Q3163" t="s">
        <v>8271</v>
      </c>
      <c r="R3163">
        <f t="shared" si="247"/>
        <v>105</v>
      </c>
      <c r="S3163">
        <f t="shared" si="248"/>
        <v>28.405405405405407</v>
      </c>
      <c r="T3163" t="s">
        <v>8316</v>
      </c>
      <c r="U3163" t="s">
        <v>8317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8">
        <f t="shared" si="250"/>
        <v>41799.47756944444</v>
      </c>
      <c r="L3164">
        <f t="shared" si="249"/>
        <v>2014</v>
      </c>
      <c r="M3164" s="8">
        <f t="shared" si="251"/>
        <v>41826.875</v>
      </c>
      <c r="N3164" t="b">
        <v>1</v>
      </c>
      <c r="O3164">
        <v>63</v>
      </c>
      <c r="P3164" t="b">
        <v>1</v>
      </c>
      <c r="Q3164" t="s">
        <v>8271</v>
      </c>
      <c r="R3164">
        <f t="shared" si="247"/>
        <v>127</v>
      </c>
      <c r="S3164">
        <f t="shared" si="248"/>
        <v>80.730158730158735</v>
      </c>
      <c r="T3164" t="s">
        <v>8316</v>
      </c>
      <c r="U3164" t="s">
        <v>8317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8">
        <f t="shared" si="250"/>
        <v>41775.545428240737</v>
      </c>
      <c r="L3165">
        <f t="shared" si="249"/>
        <v>2014</v>
      </c>
      <c r="M3165" s="8">
        <f t="shared" si="251"/>
        <v>41805.545428240737</v>
      </c>
      <c r="N3165" t="b">
        <v>1</v>
      </c>
      <c r="O3165">
        <v>72</v>
      </c>
      <c r="P3165" t="b">
        <v>1</v>
      </c>
      <c r="Q3165" t="s">
        <v>8271</v>
      </c>
      <c r="R3165">
        <f t="shared" si="247"/>
        <v>111</v>
      </c>
      <c r="S3165">
        <f t="shared" si="248"/>
        <v>200.69444444444446</v>
      </c>
      <c r="T3165" t="s">
        <v>8316</v>
      </c>
      <c r="U3165" t="s">
        <v>8317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8">
        <f t="shared" si="250"/>
        <v>41766.597395833327</v>
      </c>
      <c r="L3166">
        <f t="shared" si="249"/>
        <v>2014</v>
      </c>
      <c r="M3166" s="8">
        <f t="shared" si="251"/>
        <v>41799.597395833327</v>
      </c>
      <c r="N3166" t="b">
        <v>1</v>
      </c>
      <c r="O3166">
        <v>71</v>
      </c>
      <c r="P3166" t="b">
        <v>1</v>
      </c>
      <c r="Q3166" t="s">
        <v>8271</v>
      </c>
      <c r="R3166">
        <f t="shared" si="247"/>
        <v>107</v>
      </c>
      <c r="S3166">
        <f t="shared" si="248"/>
        <v>37.591549295774648</v>
      </c>
      <c r="T3166" t="s">
        <v>8316</v>
      </c>
      <c r="U3166" t="s">
        <v>8317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8">
        <f t="shared" si="250"/>
        <v>40643.950925925921</v>
      </c>
      <c r="L3167">
        <f t="shared" si="249"/>
        <v>2011</v>
      </c>
      <c r="M3167" s="8">
        <f t="shared" si="251"/>
        <v>40665.957638888889</v>
      </c>
      <c r="N3167" t="b">
        <v>1</v>
      </c>
      <c r="O3167">
        <v>21</v>
      </c>
      <c r="P3167" t="b">
        <v>1</v>
      </c>
      <c r="Q3167" t="s">
        <v>8271</v>
      </c>
      <c r="R3167">
        <f t="shared" si="247"/>
        <v>163</v>
      </c>
      <c r="S3167">
        <f t="shared" si="248"/>
        <v>58.095238095238095</v>
      </c>
      <c r="T3167" t="s">
        <v>8316</v>
      </c>
      <c r="U3167" t="s">
        <v>8317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8">
        <f t="shared" si="250"/>
        <v>41940.483252314814</v>
      </c>
      <c r="L3168">
        <f t="shared" si="249"/>
        <v>2014</v>
      </c>
      <c r="M3168" s="8">
        <f t="shared" si="251"/>
        <v>41969.124305555553</v>
      </c>
      <c r="N3168" t="b">
        <v>1</v>
      </c>
      <c r="O3168">
        <v>930</v>
      </c>
      <c r="P3168" t="b">
        <v>1</v>
      </c>
      <c r="Q3168" t="s">
        <v>8271</v>
      </c>
      <c r="R3168">
        <f t="shared" si="247"/>
        <v>160</v>
      </c>
      <c r="S3168">
        <f t="shared" si="248"/>
        <v>60.300892473118282</v>
      </c>
      <c r="T3168" t="s">
        <v>8316</v>
      </c>
      <c r="U3168" t="s">
        <v>8317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8">
        <f t="shared" si="250"/>
        <v>41838.967372685183</v>
      </c>
      <c r="L3169">
        <f t="shared" si="249"/>
        <v>2014</v>
      </c>
      <c r="M3169" s="8">
        <f t="shared" si="251"/>
        <v>41852.967372685183</v>
      </c>
      <c r="N3169" t="b">
        <v>1</v>
      </c>
      <c r="O3169">
        <v>55</v>
      </c>
      <c r="P3169" t="b">
        <v>1</v>
      </c>
      <c r="Q3169" t="s">
        <v>8271</v>
      </c>
      <c r="R3169">
        <f t="shared" si="247"/>
        <v>116</v>
      </c>
      <c r="S3169">
        <f t="shared" si="248"/>
        <v>63.363636363636367</v>
      </c>
      <c r="T3169" t="s">
        <v>8316</v>
      </c>
      <c r="U3169" t="s">
        <v>8317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8">
        <f t="shared" si="250"/>
        <v>41771.897604166668</v>
      </c>
      <c r="L3170">
        <f t="shared" si="249"/>
        <v>2014</v>
      </c>
      <c r="M3170" s="8">
        <f t="shared" si="251"/>
        <v>41803.708333333328</v>
      </c>
      <c r="N3170" t="b">
        <v>1</v>
      </c>
      <c r="O3170">
        <v>61</v>
      </c>
      <c r="P3170" t="b">
        <v>1</v>
      </c>
      <c r="Q3170" t="s">
        <v>8271</v>
      </c>
      <c r="R3170">
        <f t="shared" si="247"/>
        <v>124</v>
      </c>
      <c r="S3170">
        <f t="shared" si="248"/>
        <v>50.901639344262293</v>
      </c>
      <c r="T3170" t="s">
        <v>8316</v>
      </c>
      <c r="U3170" t="s">
        <v>8317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8">
        <f t="shared" si="250"/>
        <v>41591.529641203699</v>
      </c>
      <c r="L3171">
        <f t="shared" si="249"/>
        <v>2013</v>
      </c>
      <c r="M3171" s="8">
        <f t="shared" si="251"/>
        <v>41620.999305555553</v>
      </c>
      <c r="N3171" t="b">
        <v>1</v>
      </c>
      <c r="O3171">
        <v>82</v>
      </c>
      <c r="P3171" t="b">
        <v>1</v>
      </c>
      <c r="Q3171" t="s">
        <v>8271</v>
      </c>
      <c r="R3171">
        <f t="shared" si="247"/>
        <v>103</v>
      </c>
      <c r="S3171">
        <f t="shared" si="248"/>
        <v>100.5</v>
      </c>
      <c r="T3171" t="s">
        <v>8316</v>
      </c>
      <c r="U3171" t="s">
        <v>8317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8">
        <f t="shared" si="250"/>
        <v>41788.872037037036</v>
      </c>
      <c r="L3172">
        <f t="shared" si="249"/>
        <v>2014</v>
      </c>
      <c r="M3172" s="8">
        <f t="shared" si="251"/>
        <v>41821.958333333328</v>
      </c>
      <c r="N3172" t="b">
        <v>1</v>
      </c>
      <c r="O3172">
        <v>71</v>
      </c>
      <c r="P3172" t="b">
        <v>1</v>
      </c>
      <c r="Q3172" t="s">
        <v>8271</v>
      </c>
      <c r="R3172">
        <f t="shared" si="247"/>
        <v>112</v>
      </c>
      <c r="S3172">
        <f t="shared" si="248"/>
        <v>31.619718309859156</v>
      </c>
      <c r="T3172" t="s">
        <v>8316</v>
      </c>
      <c r="U3172" t="s">
        <v>8317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8">
        <f t="shared" si="250"/>
        <v>42466.399976851848</v>
      </c>
      <c r="L3173">
        <f t="shared" si="249"/>
        <v>2016</v>
      </c>
      <c r="M3173" s="8">
        <f t="shared" si="251"/>
        <v>42496.399976851848</v>
      </c>
      <c r="N3173" t="b">
        <v>1</v>
      </c>
      <c r="O3173">
        <v>117</v>
      </c>
      <c r="P3173" t="b">
        <v>1</v>
      </c>
      <c r="Q3173" t="s">
        <v>8271</v>
      </c>
      <c r="R3173">
        <f t="shared" si="247"/>
        <v>109</v>
      </c>
      <c r="S3173">
        <f t="shared" si="248"/>
        <v>65.102564102564102</v>
      </c>
      <c r="T3173" t="s">
        <v>8316</v>
      </c>
      <c r="U3173" t="s">
        <v>8317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8">
        <f t="shared" si="250"/>
        <v>40923.521620370368</v>
      </c>
      <c r="L3174">
        <f t="shared" si="249"/>
        <v>2012</v>
      </c>
      <c r="M3174" s="8">
        <f t="shared" si="251"/>
        <v>40953.521620370368</v>
      </c>
      <c r="N3174" t="b">
        <v>1</v>
      </c>
      <c r="O3174">
        <v>29</v>
      </c>
      <c r="P3174" t="b">
        <v>1</v>
      </c>
      <c r="Q3174" t="s">
        <v>8271</v>
      </c>
      <c r="R3174">
        <f t="shared" si="247"/>
        <v>115</v>
      </c>
      <c r="S3174">
        <f t="shared" si="248"/>
        <v>79.310344827586206</v>
      </c>
      <c r="T3174" t="s">
        <v>8316</v>
      </c>
      <c r="U3174" t="s">
        <v>8317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8">
        <f t="shared" si="250"/>
        <v>41878.670046296298</v>
      </c>
      <c r="L3175">
        <f t="shared" si="249"/>
        <v>2014</v>
      </c>
      <c r="M3175" s="8">
        <f t="shared" si="251"/>
        <v>41908.670046296298</v>
      </c>
      <c r="N3175" t="b">
        <v>1</v>
      </c>
      <c r="O3175">
        <v>74</v>
      </c>
      <c r="P3175" t="b">
        <v>1</v>
      </c>
      <c r="Q3175" t="s">
        <v>8271</v>
      </c>
      <c r="R3175">
        <f t="shared" si="247"/>
        <v>103</v>
      </c>
      <c r="S3175">
        <f t="shared" si="248"/>
        <v>139.18918918918919</v>
      </c>
      <c r="T3175" t="s">
        <v>8316</v>
      </c>
      <c r="U3175" t="s">
        <v>8317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8">
        <f t="shared" si="250"/>
        <v>41862.656342592592</v>
      </c>
      <c r="L3176">
        <f t="shared" si="249"/>
        <v>2014</v>
      </c>
      <c r="M3176" s="8">
        <f t="shared" si="251"/>
        <v>41876.656342592592</v>
      </c>
      <c r="N3176" t="b">
        <v>1</v>
      </c>
      <c r="O3176">
        <v>23</v>
      </c>
      <c r="P3176" t="b">
        <v>1</v>
      </c>
      <c r="Q3176" t="s">
        <v>8271</v>
      </c>
      <c r="R3176">
        <f t="shared" si="247"/>
        <v>101</v>
      </c>
      <c r="S3176">
        <f t="shared" si="248"/>
        <v>131.91304347826087</v>
      </c>
      <c r="T3176" t="s">
        <v>8316</v>
      </c>
      <c r="U3176" t="s">
        <v>8317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8">
        <f t="shared" si="250"/>
        <v>40531.678553240738</v>
      </c>
      <c r="L3177">
        <f t="shared" si="249"/>
        <v>2010</v>
      </c>
      <c r="M3177" s="8">
        <f t="shared" si="251"/>
        <v>40591.678553240738</v>
      </c>
      <c r="N3177" t="b">
        <v>1</v>
      </c>
      <c r="O3177">
        <v>60</v>
      </c>
      <c r="P3177" t="b">
        <v>1</v>
      </c>
      <c r="Q3177" t="s">
        <v>8271</v>
      </c>
      <c r="R3177">
        <f t="shared" si="247"/>
        <v>110</v>
      </c>
      <c r="S3177">
        <f t="shared" si="248"/>
        <v>91.3</v>
      </c>
      <c r="T3177" t="s">
        <v>8316</v>
      </c>
      <c r="U3177" t="s">
        <v>8317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8">
        <f t="shared" si="250"/>
        <v>41477.722581018512</v>
      </c>
      <c r="L3178">
        <f t="shared" si="249"/>
        <v>2013</v>
      </c>
      <c r="M3178" s="8">
        <f t="shared" si="251"/>
        <v>41504.416666666664</v>
      </c>
      <c r="N3178" t="b">
        <v>1</v>
      </c>
      <c r="O3178">
        <v>55</v>
      </c>
      <c r="P3178" t="b">
        <v>1</v>
      </c>
      <c r="Q3178" t="s">
        <v>8271</v>
      </c>
      <c r="R3178">
        <f t="shared" si="247"/>
        <v>115</v>
      </c>
      <c r="S3178">
        <f t="shared" si="248"/>
        <v>39.672727272727272</v>
      </c>
      <c r="T3178" t="s">
        <v>8316</v>
      </c>
      <c r="U3178" t="s">
        <v>8317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8">
        <f t="shared" si="250"/>
        <v>41781.458437499998</v>
      </c>
      <c r="L3179">
        <f t="shared" si="249"/>
        <v>2014</v>
      </c>
      <c r="M3179" s="8">
        <f t="shared" si="251"/>
        <v>41811.458437499998</v>
      </c>
      <c r="N3179" t="b">
        <v>1</v>
      </c>
      <c r="O3179">
        <v>51</v>
      </c>
      <c r="P3179" t="b">
        <v>1</v>
      </c>
      <c r="Q3179" t="s">
        <v>8271</v>
      </c>
      <c r="R3179">
        <f t="shared" si="247"/>
        <v>117</v>
      </c>
      <c r="S3179">
        <f t="shared" si="248"/>
        <v>57.549019607843135</v>
      </c>
      <c r="T3179" t="s">
        <v>8316</v>
      </c>
      <c r="U3179" t="s">
        <v>8317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8">
        <f t="shared" si="250"/>
        <v>41806.396701388883</v>
      </c>
      <c r="L3180">
        <f t="shared" si="249"/>
        <v>2014</v>
      </c>
      <c r="M3180" s="8">
        <f t="shared" si="251"/>
        <v>41836.396701388883</v>
      </c>
      <c r="N3180" t="b">
        <v>1</v>
      </c>
      <c r="O3180">
        <v>78</v>
      </c>
      <c r="P3180" t="b">
        <v>1</v>
      </c>
      <c r="Q3180" t="s">
        <v>8271</v>
      </c>
      <c r="R3180">
        <f t="shared" si="247"/>
        <v>172</v>
      </c>
      <c r="S3180">
        <f t="shared" si="248"/>
        <v>33.025641025641029</v>
      </c>
      <c r="T3180" t="s">
        <v>8316</v>
      </c>
      <c r="U3180" t="s">
        <v>8317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8">
        <f t="shared" si="250"/>
        <v>41375.49387731481</v>
      </c>
      <c r="L3181">
        <f t="shared" si="249"/>
        <v>2013</v>
      </c>
      <c r="M3181" s="8">
        <f t="shared" si="251"/>
        <v>41400.49387731481</v>
      </c>
      <c r="N3181" t="b">
        <v>1</v>
      </c>
      <c r="O3181">
        <v>62</v>
      </c>
      <c r="P3181" t="b">
        <v>1</v>
      </c>
      <c r="Q3181" t="s">
        <v>8271</v>
      </c>
      <c r="R3181">
        <f t="shared" si="247"/>
        <v>114</v>
      </c>
      <c r="S3181">
        <f t="shared" si="248"/>
        <v>77.335806451612896</v>
      </c>
      <c r="T3181" t="s">
        <v>8316</v>
      </c>
      <c r="U3181" t="s">
        <v>8317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8">
        <f t="shared" si="250"/>
        <v>41780.204270833332</v>
      </c>
      <c r="L3182">
        <f t="shared" si="249"/>
        <v>2014</v>
      </c>
      <c r="M3182" s="8">
        <f t="shared" si="251"/>
        <v>41810.204270833332</v>
      </c>
      <c r="N3182" t="b">
        <v>1</v>
      </c>
      <c r="O3182">
        <v>45</v>
      </c>
      <c r="P3182" t="b">
        <v>1</v>
      </c>
      <c r="Q3182" t="s">
        <v>8271</v>
      </c>
      <c r="R3182">
        <f t="shared" si="247"/>
        <v>120</v>
      </c>
      <c r="S3182">
        <f t="shared" si="248"/>
        <v>31.933333333333334</v>
      </c>
      <c r="T3182" t="s">
        <v>8316</v>
      </c>
      <c r="U3182" t="s">
        <v>8317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8">
        <f t="shared" si="250"/>
        <v>41779.101701388885</v>
      </c>
      <c r="L3183">
        <f t="shared" si="249"/>
        <v>2014</v>
      </c>
      <c r="M3183" s="8">
        <f t="shared" si="251"/>
        <v>41805.458333333328</v>
      </c>
      <c r="N3183" t="b">
        <v>1</v>
      </c>
      <c r="O3183">
        <v>15</v>
      </c>
      <c r="P3183" t="b">
        <v>1</v>
      </c>
      <c r="Q3183" t="s">
        <v>8271</v>
      </c>
      <c r="R3183">
        <f t="shared" si="247"/>
        <v>109</v>
      </c>
      <c r="S3183">
        <f t="shared" si="248"/>
        <v>36.333333333333336</v>
      </c>
      <c r="T3183" t="s">
        <v>8316</v>
      </c>
      <c r="U3183" t="s">
        <v>8317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8">
        <f t="shared" si="250"/>
        <v>40883.740983796291</v>
      </c>
      <c r="L3184">
        <f t="shared" si="249"/>
        <v>2011</v>
      </c>
      <c r="M3184" s="8">
        <f t="shared" si="251"/>
        <v>40939.5</v>
      </c>
      <c r="N3184" t="b">
        <v>1</v>
      </c>
      <c r="O3184">
        <v>151</v>
      </c>
      <c r="P3184" t="b">
        <v>1</v>
      </c>
      <c r="Q3184" t="s">
        <v>8271</v>
      </c>
      <c r="R3184">
        <f t="shared" si="247"/>
        <v>101</v>
      </c>
      <c r="S3184">
        <f t="shared" si="248"/>
        <v>46.768211920529801</v>
      </c>
      <c r="T3184" t="s">
        <v>8316</v>
      </c>
      <c r="U3184" t="s">
        <v>8317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8">
        <f t="shared" si="250"/>
        <v>41491.586446759255</v>
      </c>
      <c r="L3185">
        <f t="shared" si="249"/>
        <v>2013</v>
      </c>
      <c r="M3185" s="8">
        <f t="shared" si="251"/>
        <v>41509.586446759255</v>
      </c>
      <c r="N3185" t="b">
        <v>1</v>
      </c>
      <c r="O3185">
        <v>68</v>
      </c>
      <c r="P3185" t="b">
        <v>1</v>
      </c>
      <c r="Q3185" t="s">
        <v>8271</v>
      </c>
      <c r="R3185">
        <f t="shared" si="247"/>
        <v>109</v>
      </c>
      <c r="S3185">
        <f t="shared" si="248"/>
        <v>40.073529411764703</v>
      </c>
      <c r="T3185" t="s">
        <v>8316</v>
      </c>
      <c r="U3185" t="s">
        <v>8317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8">
        <f t="shared" si="250"/>
        <v>41791.785081018512</v>
      </c>
      <c r="L3186">
        <f t="shared" si="249"/>
        <v>2014</v>
      </c>
      <c r="M3186" s="8">
        <f t="shared" si="251"/>
        <v>41821.785081018512</v>
      </c>
      <c r="N3186" t="b">
        <v>1</v>
      </c>
      <c r="O3186">
        <v>46</v>
      </c>
      <c r="P3186" t="b">
        <v>1</v>
      </c>
      <c r="Q3186" t="s">
        <v>8271</v>
      </c>
      <c r="R3186">
        <f t="shared" si="247"/>
        <v>107</v>
      </c>
      <c r="S3186">
        <f t="shared" si="248"/>
        <v>100.21739130434783</v>
      </c>
      <c r="T3186" t="s">
        <v>8316</v>
      </c>
      <c r="U3186" t="s">
        <v>8317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8">
        <f t="shared" si="250"/>
        <v>41829.768993055557</v>
      </c>
      <c r="L3187">
        <f t="shared" si="249"/>
        <v>2014</v>
      </c>
      <c r="M3187" s="8">
        <f t="shared" si="251"/>
        <v>41836.768993055557</v>
      </c>
      <c r="N3187" t="b">
        <v>1</v>
      </c>
      <c r="O3187">
        <v>24</v>
      </c>
      <c r="P3187" t="b">
        <v>1</v>
      </c>
      <c r="Q3187" t="s">
        <v>8271</v>
      </c>
      <c r="R3187">
        <f t="shared" si="247"/>
        <v>100</v>
      </c>
      <c r="S3187">
        <f t="shared" si="248"/>
        <v>41.666666666666664</v>
      </c>
      <c r="T3187" t="s">
        <v>8316</v>
      </c>
      <c r="U3187" t="s">
        <v>8317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8">
        <f t="shared" si="250"/>
        <v>41868.715717592589</v>
      </c>
      <c r="L3188">
        <f t="shared" si="249"/>
        <v>2014</v>
      </c>
      <c r="M3188" s="8">
        <f t="shared" si="251"/>
        <v>41898.666666666664</v>
      </c>
      <c r="N3188" t="b">
        <v>1</v>
      </c>
      <c r="O3188">
        <v>70</v>
      </c>
      <c r="P3188" t="b">
        <v>1</v>
      </c>
      <c r="Q3188" t="s">
        <v>8271</v>
      </c>
      <c r="R3188">
        <f t="shared" si="247"/>
        <v>102</v>
      </c>
      <c r="S3188">
        <f t="shared" si="248"/>
        <v>46.714285714285715</v>
      </c>
      <c r="T3188" t="s">
        <v>8316</v>
      </c>
      <c r="U3188" t="s">
        <v>8317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8">
        <f t="shared" si="250"/>
        <v>41835.458020833328</v>
      </c>
      <c r="L3189">
        <f t="shared" si="249"/>
        <v>2014</v>
      </c>
      <c r="M3189" s="8">
        <f t="shared" si="251"/>
        <v>41855.458020833328</v>
      </c>
      <c r="N3189" t="b">
        <v>1</v>
      </c>
      <c r="O3189">
        <v>244</v>
      </c>
      <c r="P3189" t="b">
        <v>1</v>
      </c>
      <c r="Q3189" t="s">
        <v>8271</v>
      </c>
      <c r="R3189">
        <f t="shared" si="247"/>
        <v>116</v>
      </c>
      <c r="S3189">
        <f t="shared" si="248"/>
        <v>71.491803278688522</v>
      </c>
      <c r="T3189" t="s">
        <v>8316</v>
      </c>
      <c r="U3189" t="s">
        <v>8317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8">
        <f t="shared" si="250"/>
        <v>42144.207199074073</v>
      </c>
      <c r="L3190">
        <f t="shared" si="249"/>
        <v>2015</v>
      </c>
      <c r="M3190" s="8">
        <f t="shared" si="251"/>
        <v>42165.207199074073</v>
      </c>
      <c r="N3190" t="b">
        <v>0</v>
      </c>
      <c r="O3190">
        <v>9</v>
      </c>
      <c r="P3190" t="b">
        <v>0</v>
      </c>
      <c r="Q3190" t="s">
        <v>8305</v>
      </c>
      <c r="R3190">
        <f t="shared" si="247"/>
        <v>65</v>
      </c>
      <c r="S3190">
        <f t="shared" si="248"/>
        <v>14.444444444444445</v>
      </c>
      <c r="T3190" t="s">
        <v>8316</v>
      </c>
      <c r="U3190" t="s">
        <v>8358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8">
        <f t="shared" si="250"/>
        <v>42118.138101851851</v>
      </c>
      <c r="L3191">
        <f t="shared" si="249"/>
        <v>2015</v>
      </c>
      <c r="M3191" s="8">
        <f t="shared" si="251"/>
        <v>42148.138101851851</v>
      </c>
      <c r="N3191" t="b">
        <v>0</v>
      </c>
      <c r="O3191">
        <v>19</v>
      </c>
      <c r="P3191" t="b">
        <v>0</v>
      </c>
      <c r="Q3191" t="s">
        <v>8305</v>
      </c>
      <c r="R3191">
        <f t="shared" si="247"/>
        <v>12</v>
      </c>
      <c r="S3191">
        <f t="shared" si="248"/>
        <v>356.84210526315792</v>
      </c>
      <c r="T3191" t="s">
        <v>8316</v>
      </c>
      <c r="U3191" t="s">
        <v>8358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8">
        <f t="shared" si="250"/>
        <v>42682.942997685182</v>
      </c>
      <c r="L3192">
        <f t="shared" si="249"/>
        <v>2016</v>
      </c>
      <c r="M3192" s="8">
        <f t="shared" si="251"/>
        <v>42712.984664351847</v>
      </c>
      <c r="N3192" t="b">
        <v>0</v>
      </c>
      <c r="O3192">
        <v>0</v>
      </c>
      <c r="P3192" t="b">
        <v>0</v>
      </c>
      <c r="Q3192" t="s">
        <v>8305</v>
      </c>
      <c r="R3192">
        <f t="shared" si="247"/>
        <v>0</v>
      </c>
      <c r="S3192" t="e">
        <f t="shared" si="248"/>
        <v>#DIV/0!</v>
      </c>
      <c r="T3192" t="s">
        <v>8316</v>
      </c>
      <c r="U3192" t="s">
        <v>8358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8">
        <f t="shared" si="250"/>
        <v>42538.547094907401</v>
      </c>
      <c r="L3193">
        <f t="shared" si="249"/>
        <v>2016</v>
      </c>
      <c r="M3193" s="8">
        <f t="shared" si="251"/>
        <v>42598.547094907401</v>
      </c>
      <c r="N3193" t="b">
        <v>0</v>
      </c>
      <c r="O3193">
        <v>4</v>
      </c>
      <c r="P3193" t="b">
        <v>0</v>
      </c>
      <c r="Q3193" t="s">
        <v>8305</v>
      </c>
      <c r="R3193">
        <f t="shared" si="247"/>
        <v>4</v>
      </c>
      <c r="S3193">
        <f t="shared" si="248"/>
        <v>37.75</v>
      </c>
      <c r="T3193" t="s">
        <v>8316</v>
      </c>
      <c r="U3193" t="s">
        <v>8358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8">
        <f t="shared" si="250"/>
        <v>42018.732164351844</v>
      </c>
      <c r="L3194">
        <f t="shared" si="249"/>
        <v>2015</v>
      </c>
      <c r="M3194" s="8">
        <f t="shared" si="251"/>
        <v>42063.708333333336</v>
      </c>
      <c r="N3194" t="b">
        <v>0</v>
      </c>
      <c r="O3194">
        <v>8</v>
      </c>
      <c r="P3194" t="b">
        <v>0</v>
      </c>
      <c r="Q3194" t="s">
        <v>8305</v>
      </c>
      <c r="R3194">
        <f t="shared" si="247"/>
        <v>1</v>
      </c>
      <c r="S3194">
        <f t="shared" si="248"/>
        <v>12.75</v>
      </c>
      <c r="T3194" t="s">
        <v>8316</v>
      </c>
      <c r="U3194" t="s">
        <v>8358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8">
        <f t="shared" si="250"/>
        <v>42010.759907407402</v>
      </c>
      <c r="L3195">
        <f t="shared" si="249"/>
        <v>2015</v>
      </c>
      <c r="M3195" s="8">
        <f t="shared" si="251"/>
        <v>42055.759907407402</v>
      </c>
      <c r="N3195" t="b">
        <v>0</v>
      </c>
      <c r="O3195">
        <v>24</v>
      </c>
      <c r="P3195" t="b">
        <v>0</v>
      </c>
      <c r="Q3195" t="s">
        <v>8305</v>
      </c>
      <c r="R3195">
        <f t="shared" si="247"/>
        <v>12</v>
      </c>
      <c r="S3195">
        <f t="shared" si="248"/>
        <v>24.458333333333332</v>
      </c>
      <c r="T3195" t="s">
        <v>8316</v>
      </c>
      <c r="U3195" t="s">
        <v>8358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8">
        <f t="shared" si="250"/>
        <v>42181.854143518511</v>
      </c>
      <c r="L3196">
        <f t="shared" si="249"/>
        <v>2015</v>
      </c>
      <c r="M3196" s="8">
        <f t="shared" si="251"/>
        <v>42211.854143518511</v>
      </c>
      <c r="N3196" t="b">
        <v>0</v>
      </c>
      <c r="O3196">
        <v>0</v>
      </c>
      <c r="P3196" t="b">
        <v>0</v>
      </c>
      <c r="Q3196" t="s">
        <v>8305</v>
      </c>
      <c r="R3196">
        <f t="shared" si="247"/>
        <v>0</v>
      </c>
      <c r="S3196" t="e">
        <f t="shared" si="248"/>
        <v>#DIV/0!</v>
      </c>
      <c r="T3196" t="s">
        <v>8316</v>
      </c>
      <c r="U3196" t="s">
        <v>8358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8">
        <f t="shared" si="250"/>
        <v>42017.385902777773</v>
      </c>
      <c r="L3197">
        <f t="shared" si="249"/>
        <v>2015</v>
      </c>
      <c r="M3197" s="8">
        <f t="shared" si="251"/>
        <v>42047.385902777773</v>
      </c>
      <c r="N3197" t="b">
        <v>0</v>
      </c>
      <c r="O3197">
        <v>39</v>
      </c>
      <c r="P3197" t="b">
        <v>0</v>
      </c>
      <c r="Q3197" t="s">
        <v>8305</v>
      </c>
      <c r="R3197">
        <f t="shared" si="247"/>
        <v>59</v>
      </c>
      <c r="S3197">
        <f t="shared" si="248"/>
        <v>53.07692307692308</v>
      </c>
      <c r="T3197" t="s">
        <v>8316</v>
      </c>
      <c r="U3197" t="s">
        <v>8358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8">
        <f t="shared" si="250"/>
        <v>42157.389756944445</v>
      </c>
      <c r="L3198">
        <f t="shared" si="249"/>
        <v>2015</v>
      </c>
      <c r="M3198" s="8">
        <f t="shared" si="251"/>
        <v>42217.374999999993</v>
      </c>
      <c r="N3198" t="b">
        <v>0</v>
      </c>
      <c r="O3198">
        <v>6</v>
      </c>
      <c r="P3198" t="b">
        <v>0</v>
      </c>
      <c r="Q3198" t="s">
        <v>8305</v>
      </c>
      <c r="R3198">
        <f t="shared" si="247"/>
        <v>0</v>
      </c>
      <c r="S3198">
        <f t="shared" si="248"/>
        <v>300</v>
      </c>
      <c r="T3198" t="s">
        <v>8316</v>
      </c>
      <c r="U3198" t="s">
        <v>8358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8">
        <f t="shared" si="250"/>
        <v>42009.28493055555</v>
      </c>
      <c r="L3199">
        <f t="shared" si="249"/>
        <v>2015</v>
      </c>
      <c r="M3199" s="8">
        <f t="shared" si="251"/>
        <v>42039.28493055555</v>
      </c>
      <c r="N3199" t="b">
        <v>0</v>
      </c>
      <c r="O3199">
        <v>4</v>
      </c>
      <c r="P3199" t="b">
        <v>0</v>
      </c>
      <c r="Q3199" t="s">
        <v>8305</v>
      </c>
      <c r="R3199">
        <f t="shared" si="247"/>
        <v>11</v>
      </c>
      <c r="S3199">
        <f t="shared" si="248"/>
        <v>286.25</v>
      </c>
      <c r="T3199" t="s">
        <v>8316</v>
      </c>
      <c r="U3199" t="s">
        <v>8358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8">
        <f t="shared" si="250"/>
        <v>42013.216168981475</v>
      </c>
      <c r="L3200">
        <f t="shared" si="249"/>
        <v>2015</v>
      </c>
      <c r="M3200" s="8">
        <f t="shared" si="251"/>
        <v>42051.216168981475</v>
      </c>
      <c r="N3200" t="b">
        <v>0</v>
      </c>
      <c r="O3200">
        <v>3</v>
      </c>
      <c r="P3200" t="b">
        <v>0</v>
      </c>
      <c r="Q3200" t="s">
        <v>8305</v>
      </c>
      <c r="R3200">
        <f t="shared" si="247"/>
        <v>0</v>
      </c>
      <c r="S3200">
        <f t="shared" si="248"/>
        <v>36.666666666666664</v>
      </c>
      <c r="T3200" t="s">
        <v>8316</v>
      </c>
      <c r="U3200" t="s">
        <v>8358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8">
        <f t="shared" si="250"/>
        <v>41858.553449074076</v>
      </c>
      <c r="L3201">
        <f t="shared" si="249"/>
        <v>2014</v>
      </c>
      <c r="M3201" s="8">
        <f t="shared" si="251"/>
        <v>41888.666666666664</v>
      </c>
      <c r="N3201" t="b">
        <v>0</v>
      </c>
      <c r="O3201">
        <v>53</v>
      </c>
      <c r="P3201" t="b">
        <v>0</v>
      </c>
      <c r="Q3201" t="s">
        <v>8305</v>
      </c>
      <c r="R3201">
        <f t="shared" si="247"/>
        <v>52</v>
      </c>
      <c r="S3201">
        <f t="shared" si="248"/>
        <v>49.20754716981132</v>
      </c>
      <c r="T3201" t="s">
        <v>8316</v>
      </c>
      <c r="U3201" t="s">
        <v>8358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8">
        <f t="shared" si="250"/>
        <v>42460.112280092588</v>
      </c>
      <c r="L3202">
        <f t="shared" si="249"/>
        <v>2016</v>
      </c>
      <c r="M3202" s="8">
        <f t="shared" si="251"/>
        <v>42490.023611111108</v>
      </c>
      <c r="N3202" t="b">
        <v>0</v>
      </c>
      <c r="O3202">
        <v>1</v>
      </c>
      <c r="P3202" t="b">
        <v>0</v>
      </c>
      <c r="Q3202" t="s">
        <v>8305</v>
      </c>
      <c r="R3202">
        <f t="shared" ref="R3202:R3265" si="252">ROUND(E3202/D3202*100,0)</f>
        <v>0</v>
      </c>
      <c r="S3202">
        <f t="shared" ref="S3202:S3265" si="253">E3202/O3202</f>
        <v>1</v>
      </c>
      <c r="T3202" t="s">
        <v>8316</v>
      </c>
      <c r="U3202" t="s">
        <v>8358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8">
        <f t="shared" si="250"/>
        <v>41861.558761574073</v>
      </c>
      <c r="L3203">
        <f t="shared" ref="L3203:L3266" si="254">YEAR(K3203)</f>
        <v>2014</v>
      </c>
      <c r="M3203" s="8">
        <f t="shared" si="251"/>
        <v>41882.558761574073</v>
      </c>
      <c r="N3203" t="b">
        <v>0</v>
      </c>
      <c r="O3203">
        <v>2</v>
      </c>
      <c r="P3203" t="b">
        <v>0</v>
      </c>
      <c r="Q3203" t="s">
        <v>8305</v>
      </c>
      <c r="R3203">
        <f t="shared" si="252"/>
        <v>1</v>
      </c>
      <c r="S3203">
        <f t="shared" si="253"/>
        <v>12.5</v>
      </c>
      <c r="T3203" t="s">
        <v>8316</v>
      </c>
      <c r="U3203" t="s">
        <v>8358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8">
        <f t="shared" si="250"/>
        <v>42293.645208333335</v>
      </c>
      <c r="L3204">
        <f t="shared" si="254"/>
        <v>2015</v>
      </c>
      <c r="M3204" s="8">
        <f t="shared" si="251"/>
        <v>42352.040972222218</v>
      </c>
      <c r="N3204" t="b">
        <v>0</v>
      </c>
      <c r="O3204">
        <v>25</v>
      </c>
      <c r="P3204" t="b">
        <v>0</v>
      </c>
      <c r="Q3204" t="s">
        <v>8305</v>
      </c>
      <c r="R3204">
        <f t="shared" si="252"/>
        <v>55</v>
      </c>
      <c r="S3204">
        <f t="shared" si="253"/>
        <v>109.04</v>
      </c>
      <c r="T3204" t="s">
        <v>8316</v>
      </c>
      <c r="U3204" t="s">
        <v>8358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8">
        <f t="shared" si="250"/>
        <v>42242.780347222222</v>
      </c>
      <c r="L3205">
        <f t="shared" si="254"/>
        <v>2015</v>
      </c>
      <c r="M3205" s="8">
        <f t="shared" si="251"/>
        <v>42272.780347222222</v>
      </c>
      <c r="N3205" t="b">
        <v>0</v>
      </c>
      <c r="O3205">
        <v>6</v>
      </c>
      <c r="P3205" t="b">
        <v>0</v>
      </c>
      <c r="Q3205" t="s">
        <v>8305</v>
      </c>
      <c r="R3205">
        <f t="shared" si="252"/>
        <v>25</v>
      </c>
      <c r="S3205">
        <f t="shared" si="253"/>
        <v>41.666666666666664</v>
      </c>
      <c r="T3205" t="s">
        <v>8316</v>
      </c>
      <c r="U3205" t="s">
        <v>8358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8">
        <f t="shared" si="250"/>
        <v>42172.477766203701</v>
      </c>
      <c r="L3206">
        <f t="shared" si="254"/>
        <v>2015</v>
      </c>
      <c r="M3206" s="8">
        <f t="shared" si="251"/>
        <v>42202.468055555553</v>
      </c>
      <c r="N3206" t="b">
        <v>0</v>
      </c>
      <c r="O3206">
        <v>0</v>
      </c>
      <c r="P3206" t="b">
        <v>0</v>
      </c>
      <c r="Q3206" t="s">
        <v>8305</v>
      </c>
      <c r="R3206">
        <f t="shared" si="252"/>
        <v>0</v>
      </c>
      <c r="S3206" t="e">
        <f t="shared" si="253"/>
        <v>#DIV/0!</v>
      </c>
      <c r="T3206" t="s">
        <v>8316</v>
      </c>
      <c r="U3206" t="s">
        <v>8358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8">
        <f t="shared" si="250"/>
        <v>42095.166342592587</v>
      </c>
      <c r="L3207">
        <f t="shared" si="254"/>
        <v>2015</v>
      </c>
      <c r="M3207" s="8">
        <f t="shared" si="251"/>
        <v>42125.166342592587</v>
      </c>
      <c r="N3207" t="b">
        <v>0</v>
      </c>
      <c r="O3207">
        <v>12</v>
      </c>
      <c r="P3207" t="b">
        <v>0</v>
      </c>
      <c r="Q3207" t="s">
        <v>8305</v>
      </c>
      <c r="R3207">
        <f t="shared" si="252"/>
        <v>3</v>
      </c>
      <c r="S3207">
        <f t="shared" si="253"/>
        <v>22.75</v>
      </c>
      <c r="T3207" t="s">
        <v>8316</v>
      </c>
      <c r="U3207" t="s">
        <v>8358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8">
        <f t="shared" si="250"/>
        <v>42236.067719907405</v>
      </c>
      <c r="L3208">
        <f t="shared" si="254"/>
        <v>2015</v>
      </c>
      <c r="M3208" s="8">
        <f t="shared" si="251"/>
        <v>42266.067719907405</v>
      </c>
      <c r="N3208" t="b">
        <v>0</v>
      </c>
      <c r="O3208">
        <v>0</v>
      </c>
      <c r="P3208" t="b">
        <v>0</v>
      </c>
      <c r="Q3208" t="s">
        <v>8305</v>
      </c>
      <c r="R3208">
        <f t="shared" si="252"/>
        <v>0</v>
      </c>
      <c r="S3208" t="e">
        <f t="shared" si="253"/>
        <v>#DIV/0!</v>
      </c>
      <c r="T3208" t="s">
        <v>8316</v>
      </c>
      <c r="U3208" t="s">
        <v>8358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8">
        <f t="shared" si="250"/>
        <v>42057.069525462961</v>
      </c>
      <c r="L3209">
        <f t="shared" si="254"/>
        <v>2015</v>
      </c>
      <c r="M3209" s="8">
        <f t="shared" si="251"/>
        <v>42117.027858796289</v>
      </c>
      <c r="N3209" t="b">
        <v>0</v>
      </c>
      <c r="O3209">
        <v>36</v>
      </c>
      <c r="P3209" t="b">
        <v>0</v>
      </c>
      <c r="Q3209" t="s">
        <v>8305</v>
      </c>
      <c r="R3209">
        <f t="shared" si="252"/>
        <v>46</v>
      </c>
      <c r="S3209">
        <f t="shared" si="253"/>
        <v>70.833333333333329</v>
      </c>
      <c r="T3209" t="s">
        <v>8316</v>
      </c>
      <c r="U3209" t="s">
        <v>8358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8">
        <f t="shared" si="250"/>
        <v>41827.396724537037</v>
      </c>
      <c r="L3210">
        <f t="shared" si="254"/>
        <v>2014</v>
      </c>
      <c r="M3210" s="8">
        <f t="shared" si="251"/>
        <v>41848.396724537037</v>
      </c>
      <c r="N3210" t="b">
        <v>1</v>
      </c>
      <c r="O3210">
        <v>82</v>
      </c>
      <c r="P3210" t="b">
        <v>1</v>
      </c>
      <c r="Q3210" t="s">
        <v>8271</v>
      </c>
      <c r="R3210">
        <f t="shared" si="252"/>
        <v>104</v>
      </c>
      <c r="S3210">
        <f t="shared" si="253"/>
        <v>63.109756097560975</v>
      </c>
      <c r="T3210" t="s">
        <v>8316</v>
      </c>
      <c r="U3210" t="s">
        <v>8317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8">
        <f t="shared" si="250"/>
        <v>41778.42891203703</v>
      </c>
      <c r="L3211">
        <f t="shared" si="254"/>
        <v>2014</v>
      </c>
      <c r="M3211" s="8">
        <f t="shared" si="251"/>
        <v>41810.75</v>
      </c>
      <c r="N3211" t="b">
        <v>1</v>
      </c>
      <c r="O3211">
        <v>226</v>
      </c>
      <c r="P3211" t="b">
        <v>1</v>
      </c>
      <c r="Q3211" t="s">
        <v>8271</v>
      </c>
      <c r="R3211">
        <f t="shared" si="252"/>
        <v>119</v>
      </c>
      <c r="S3211">
        <f t="shared" si="253"/>
        <v>50.157964601769912</v>
      </c>
      <c r="T3211" t="s">
        <v>8316</v>
      </c>
      <c r="U3211" t="s">
        <v>8317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8">
        <f t="shared" ref="K3212:K3275" si="255">(J3212/86400)+25569+(-5/24)</f>
        <v>41013.728229166663</v>
      </c>
      <c r="L3212">
        <f t="shared" si="254"/>
        <v>2012</v>
      </c>
      <c r="M3212" s="8">
        <f t="shared" si="251"/>
        <v>41060.957638888889</v>
      </c>
      <c r="N3212" t="b">
        <v>1</v>
      </c>
      <c r="O3212">
        <v>60</v>
      </c>
      <c r="P3212" t="b">
        <v>1</v>
      </c>
      <c r="Q3212" t="s">
        <v>8271</v>
      </c>
      <c r="R3212">
        <f t="shared" si="252"/>
        <v>126</v>
      </c>
      <c r="S3212">
        <f t="shared" si="253"/>
        <v>62.883333333333333</v>
      </c>
      <c r="T3212" t="s">
        <v>8316</v>
      </c>
      <c r="U3212" t="s">
        <v>8317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8">
        <f t="shared" si="255"/>
        <v>41834.378240740734</v>
      </c>
      <c r="L3213">
        <f t="shared" si="254"/>
        <v>2014</v>
      </c>
      <c r="M3213" s="8">
        <f t="shared" ref="M3213:M3276" si="256">(I3213/86400)+25569+(-5/24)</f>
        <v>41865.875</v>
      </c>
      <c r="N3213" t="b">
        <v>1</v>
      </c>
      <c r="O3213">
        <v>322</v>
      </c>
      <c r="P3213" t="b">
        <v>1</v>
      </c>
      <c r="Q3213" t="s">
        <v>8271</v>
      </c>
      <c r="R3213">
        <f t="shared" si="252"/>
        <v>120</v>
      </c>
      <c r="S3213">
        <f t="shared" si="253"/>
        <v>85.531055900621112</v>
      </c>
      <c r="T3213" t="s">
        <v>8316</v>
      </c>
      <c r="U3213" t="s">
        <v>8317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8">
        <f t="shared" si="255"/>
        <v>41829.587395833332</v>
      </c>
      <c r="L3214">
        <f t="shared" si="254"/>
        <v>2014</v>
      </c>
      <c r="M3214" s="8">
        <f t="shared" si="256"/>
        <v>41859.587395833332</v>
      </c>
      <c r="N3214" t="b">
        <v>1</v>
      </c>
      <c r="O3214">
        <v>94</v>
      </c>
      <c r="P3214" t="b">
        <v>1</v>
      </c>
      <c r="Q3214" t="s">
        <v>8271</v>
      </c>
      <c r="R3214">
        <f t="shared" si="252"/>
        <v>126</v>
      </c>
      <c r="S3214">
        <f t="shared" si="253"/>
        <v>53.723404255319146</v>
      </c>
      <c r="T3214" t="s">
        <v>8316</v>
      </c>
      <c r="U3214" t="s">
        <v>8317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8">
        <f t="shared" si="255"/>
        <v>42171.555081018516</v>
      </c>
      <c r="L3215">
        <f t="shared" si="254"/>
        <v>2015</v>
      </c>
      <c r="M3215" s="8">
        <f t="shared" si="256"/>
        <v>42211.555081018516</v>
      </c>
      <c r="N3215" t="b">
        <v>1</v>
      </c>
      <c r="O3215">
        <v>47</v>
      </c>
      <c r="P3215" t="b">
        <v>1</v>
      </c>
      <c r="Q3215" t="s">
        <v>8271</v>
      </c>
      <c r="R3215">
        <f t="shared" si="252"/>
        <v>100</v>
      </c>
      <c r="S3215">
        <f t="shared" si="253"/>
        <v>127.80851063829788</v>
      </c>
      <c r="T3215" t="s">
        <v>8316</v>
      </c>
      <c r="U3215" t="s">
        <v>8317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8">
        <f t="shared" si="255"/>
        <v>42337.584178240737</v>
      </c>
      <c r="L3216">
        <f t="shared" si="254"/>
        <v>2015</v>
      </c>
      <c r="M3216" s="8">
        <f t="shared" si="256"/>
        <v>42374.788194444445</v>
      </c>
      <c r="N3216" t="b">
        <v>1</v>
      </c>
      <c r="O3216">
        <v>115</v>
      </c>
      <c r="P3216" t="b">
        <v>1</v>
      </c>
      <c r="Q3216" t="s">
        <v>8271</v>
      </c>
      <c r="R3216">
        <f t="shared" si="252"/>
        <v>102</v>
      </c>
      <c r="S3216">
        <f t="shared" si="253"/>
        <v>106.57391304347826</v>
      </c>
      <c r="T3216" t="s">
        <v>8316</v>
      </c>
      <c r="U3216" t="s">
        <v>8317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8">
        <f t="shared" si="255"/>
        <v>42219.456840277773</v>
      </c>
      <c r="L3217">
        <f t="shared" si="254"/>
        <v>2015</v>
      </c>
      <c r="M3217" s="8">
        <f t="shared" si="256"/>
        <v>42256.957638888889</v>
      </c>
      <c r="N3217" t="b">
        <v>1</v>
      </c>
      <c r="O3217">
        <v>134</v>
      </c>
      <c r="P3217" t="b">
        <v>1</v>
      </c>
      <c r="Q3217" t="s">
        <v>8271</v>
      </c>
      <c r="R3217">
        <f t="shared" si="252"/>
        <v>100</v>
      </c>
      <c r="S3217">
        <f t="shared" si="253"/>
        <v>262.11194029850748</v>
      </c>
      <c r="T3217" t="s">
        <v>8316</v>
      </c>
      <c r="U3217" t="s">
        <v>8317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8">
        <f t="shared" si="255"/>
        <v>42165.254293981481</v>
      </c>
      <c r="L3218">
        <f t="shared" si="254"/>
        <v>2015</v>
      </c>
      <c r="M3218" s="8">
        <f t="shared" si="256"/>
        <v>42196.395833333336</v>
      </c>
      <c r="N3218" t="b">
        <v>1</v>
      </c>
      <c r="O3218">
        <v>35</v>
      </c>
      <c r="P3218" t="b">
        <v>1</v>
      </c>
      <c r="Q3218" t="s">
        <v>8271</v>
      </c>
      <c r="R3218">
        <f t="shared" si="252"/>
        <v>100</v>
      </c>
      <c r="S3218">
        <f t="shared" si="253"/>
        <v>57.171428571428571</v>
      </c>
      <c r="T3218" t="s">
        <v>8316</v>
      </c>
      <c r="U3218" t="s">
        <v>8317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8">
        <f t="shared" si="255"/>
        <v>42648.337777777771</v>
      </c>
      <c r="L3219">
        <f t="shared" si="254"/>
        <v>2016</v>
      </c>
      <c r="M3219" s="8">
        <f t="shared" si="256"/>
        <v>42678.337777777771</v>
      </c>
      <c r="N3219" t="b">
        <v>1</v>
      </c>
      <c r="O3219">
        <v>104</v>
      </c>
      <c r="P3219" t="b">
        <v>1</v>
      </c>
      <c r="Q3219" t="s">
        <v>8271</v>
      </c>
      <c r="R3219">
        <f t="shared" si="252"/>
        <v>116</v>
      </c>
      <c r="S3219">
        <f t="shared" si="253"/>
        <v>50.20192307692308</v>
      </c>
      <c r="T3219" t="s">
        <v>8316</v>
      </c>
      <c r="U3219" t="s">
        <v>8317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8">
        <f t="shared" si="255"/>
        <v>41970.793819444443</v>
      </c>
      <c r="L3220">
        <f t="shared" si="254"/>
        <v>2014</v>
      </c>
      <c r="M3220" s="8">
        <f t="shared" si="256"/>
        <v>42003.791666666664</v>
      </c>
      <c r="N3220" t="b">
        <v>1</v>
      </c>
      <c r="O3220">
        <v>184</v>
      </c>
      <c r="P3220" t="b">
        <v>1</v>
      </c>
      <c r="Q3220" t="s">
        <v>8271</v>
      </c>
      <c r="R3220">
        <f t="shared" si="252"/>
        <v>102</v>
      </c>
      <c r="S3220">
        <f t="shared" si="253"/>
        <v>66.586956521739125</v>
      </c>
      <c r="T3220" t="s">
        <v>8316</v>
      </c>
      <c r="U3220" t="s">
        <v>8317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8">
        <f t="shared" si="255"/>
        <v>42050.77484953704</v>
      </c>
      <c r="L3221">
        <f t="shared" si="254"/>
        <v>2015</v>
      </c>
      <c r="M3221" s="8">
        <f t="shared" si="256"/>
        <v>42085.733182870368</v>
      </c>
      <c r="N3221" t="b">
        <v>1</v>
      </c>
      <c r="O3221">
        <v>119</v>
      </c>
      <c r="P3221" t="b">
        <v>1</v>
      </c>
      <c r="Q3221" t="s">
        <v>8271</v>
      </c>
      <c r="R3221">
        <f t="shared" si="252"/>
        <v>100</v>
      </c>
      <c r="S3221">
        <f t="shared" si="253"/>
        <v>168.25210084033614</v>
      </c>
      <c r="T3221" t="s">
        <v>8316</v>
      </c>
      <c r="U3221" t="s">
        <v>8317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8">
        <f t="shared" si="255"/>
        <v>42772.625046296293</v>
      </c>
      <c r="L3222">
        <f t="shared" si="254"/>
        <v>2017</v>
      </c>
      <c r="M3222" s="8">
        <f t="shared" si="256"/>
        <v>42806.666666666664</v>
      </c>
      <c r="N3222" t="b">
        <v>1</v>
      </c>
      <c r="O3222">
        <v>59</v>
      </c>
      <c r="P3222" t="b">
        <v>1</v>
      </c>
      <c r="Q3222" t="s">
        <v>8271</v>
      </c>
      <c r="R3222">
        <f t="shared" si="252"/>
        <v>101</v>
      </c>
      <c r="S3222">
        <f t="shared" si="253"/>
        <v>256.37288135593218</v>
      </c>
      <c r="T3222" t="s">
        <v>8316</v>
      </c>
      <c r="U3222" t="s">
        <v>8317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8">
        <f t="shared" si="255"/>
        <v>42155.488460648143</v>
      </c>
      <c r="L3223">
        <f t="shared" si="254"/>
        <v>2015</v>
      </c>
      <c r="M3223" s="8">
        <f t="shared" si="256"/>
        <v>42190.488460648143</v>
      </c>
      <c r="N3223" t="b">
        <v>1</v>
      </c>
      <c r="O3223">
        <v>113</v>
      </c>
      <c r="P3223" t="b">
        <v>1</v>
      </c>
      <c r="Q3223" t="s">
        <v>8271</v>
      </c>
      <c r="R3223">
        <f t="shared" si="252"/>
        <v>103</v>
      </c>
      <c r="S3223">
        <f t="shared" si="253"/>
        <v>36.610619469026545</v>
      </c>
      <c r="T3223" t="s">
        <v>8316</v>
      </c>
      <c r="U3223" t="s">
        <v>8317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8">
        <f t="shared" si="255"/>
        <v>42270.373807870368</v>
      </c>
      <c r="L3224">
        <f t="shared" si="254"/>
        <v>2015</v>
      </c>
      <c r="M3224" s="8">
        <f t="shared" si="256"/>
        <v>42301.686805555553</v>
      </c>
      <c r="N3224" t="b">
        <v>1</v>
      </c>
      <c r="O3224">
        <v>84</v>
      </c>
      <c r="P3224" t="b">
        <v>1</v>
      </c>
      <c r="Q3224" t="s">
        <v>8271</v>
      </c>
      <c r="R3224">
        <f t="shared" si="252"/>
        <v>125</v>
      </c>
      <c r="S3224">
        <f t="shared" si="253"/>
        <v>37.142857142857146</v>
      </c>
      <c r="T3224" t="s">
        <v>8316</v>
      </c>
      <c r="U3224" t="s">
        <v>8317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8">
        <f t="shared" si="255"/>
        <v>42206.627037037033</v>
      </c>
      <c r="L3225">
        <f t="shared" si="254"/>
        <v>2015</v>
      </c>
      <c r="M3225" s="8">
        <f t="shared" si="256"/>
        <v>42236.627037037033</v>
      </c>
      <c r="N3225" t="b">
        <v>1</v>
      </c>
      <c r="O3225">
        <v>74</v>
      </c>
      <c r="P3225" t="b">
        <v>1</v>
      </c>
      <c r="Q3225" t="s">
        <v>8271</v>
      </c>
      <c r="R3225">
        <f t="shared" si="252"/>
        <v>110</v>
      </c>
      <c r="S3225">
        <f t="shared" si="253"/>
        <v>45.878378378378379</v>
      </c>
      <c r="T3225" t="s">
        <v>8316</v>
      </c>
      <c r="U3225" t="s">
        <v>8317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8">
        <f t="shared" si="255"/>
        <v>42697.642511574071</v>
      </c>
      <c r="L3226">
        <f t="shared" si="254"/>
        <v>2016</v>
      </c>
      <c r="M3226" s="8">
        <f t="shared" si="256"/>
        <v>42744.999999999993</v>
      </c>
      <c r="N3226" t="b">
        <v>1</v>
      </c>
      <c r="O3226">
        <v>216</v>
      </c>
      <c r="P3226" t="b">
        <v>1</v>
      </c>
      <c r="Q3226" t="s">
        <v>8271</v>
      </c>
      <c r="R3226">
        <f t="shared" si="252"/>
        <v>102</v>
      </c>
      <c r="S3226">
        <f t="shared" si="253"/>
        <v>141.71296296296296</v>
      </c>
      <c r="T3226" t="s">
        <v>8316</v>
      </c>
      <c r="U3226" t="s">
        <v>8317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8">
        <f t="shared" si="255"/>
        <v>42503.351134259261</v>
      </c>
      <c r="L3227">
        <f t="shared" si="254"/>
        <v>2016</v>
      </c>
      <c r="M3227" s="8">
        <f t="shared" si="256"/>
        <v>42524.666666666664</v>
      </c>
      <c r="N3227" t="b">
        <v>1</v>
      </c>
      <c r="O3227">
        <v>39</v>
      </c>
      <c r="P3227" t="b">
        <v>1</v>
      </c>
      <c r="Q3227" t="s">
        <v>8271</v>
      </c>
      <c r="R3227">
        <f t="shared" si="252"/>
        <v>102</v>
      </c>
      <c r="S3227">
        <f t="shared" si="253"/>
        <v>52.487179487179489</v>
      </c>
      <c r="T3227" t="s">
        <v>8316</v>
      </c>
      <c r="U3227" t="s">
        <v>8317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8">
        <f t="shared" si="255"/>
        <v>42277.375138888885</v>
      </c>
      <c r="L3228">
        <f t="shared" si="254"/>
        <v>2015</v>
      </c>
      <c r="M3228" s="8">
        <f t="shared" si="256"/>
        <v>42307.375138888885</v>
      </c>
      <c r="N3228" t="b">
        <v>1</v>
      </c>
      <c r="O3228">
        <v>21</v>
      </c>
      <c r="P3228" t="b">
        <v>1</v>
      </c>
      <c r="Q3228" t="s">
        <v>8271</v>
      </c>
      <c r="R3228">
        <f t="shared" si="252"/>
        <v>104</v>
      </c>
      <c r="S3228">
        <f t="shared" si="253"/>
        <v>59.523809523809526</v>
      </c>
      <c r="T3228" t="s">
        <v>8316</v>
      </c>
      <c r="U3228" t="s">
        <v>8317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8">
        <f t="shared" si="255"/>
        <v>42722.674027777779</v>
      </c>
      <c r="L3229">
        <f t="shared" si="254"/>
        <v>2016</v>
      </c>
      <c r="M3229" s="8">
        <f t="shared" si="256"/>
        <v>42752.674027777779</v>
      </c>
      <c r="N3229" t="b">
        <v>0</v>
      </c>
      <c r="O3229">
        <v>30</v>
      </c>
      <c r="P3229" t="b">
        <v>1</v>
      </c>
      <c r="Q3229" t="s">
        <v>8271</v>
      </c>
      <c r="R3229">
        <f t="shared" si="252"/>
        <v>125</v>
      </c>
      <c r="S3229">
        <f t="shared" si="253"/>
        <v>50</v>
      </c>
      <c r="T3229" t="s">
        <v>8316</v>
      </c>
      <c r="U3229" t="s">
        <v>8317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8">
        <f t="shared" si="255"/>
        <v>42323.500972222224</v>
      </c>
      <c r="L3230">
        <f t="shared" si="254"/>
        <v>2015</v>
      </c>
      <c r="M3230" s="8">
        <f t="shared" si="256"/>
        <v>42354.999305555553</v>
      </c>
      <c r="N3230" t="b">
        <v>1</v>
      </c>
      <c r="O3230">
        <v>37</v>
      </c>
      <c r="P3230" t="b">
        <v>1</v>
      </c>
      <c r="Q3230" t="s">
        <v>8271</v>
      </c>
      <c r="R3230">
        <f t="shared" si="252"/>
        <v>102</v>
      </c>
      <c r="S3230">
        <f t="shared" si="253"/>
        <v>193.62162162162161</v>
      </c>
      <c r="T3230" t="s">
        <v>8316</v>
      </c>
      <c r="U3230" t="s">
        <v>8317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8">
        <f t="shared" si="255"/>
        <v>41933.083310185182</v>
      </c>
      <c r="L3231">
        <f t="shared" si="254"/>
        <v>2014</v>
      </c>
      <c r="M3231" s="8">
        <f t="shared" si="256"/>
        <v>41963.124976851854</v>
      </c>
      <c r="N3231" t="b">
        <v>1</v>
      </c>
      <c r="O3231">
        <v>202</v>
      </c>
      <c r="P3231" t="b">
        <v>1</v>
      </c>
      <c r="Q3231" t="s">
        <v>8271</v>
      </c>
      <c r="R3231">
        <f t="shared" si="252"/>
        <v>108</v>
      </c>
      <c r="S3231">
        <f t="shared" si="253"/>
        <v>106.79702970297029</v>
      </c>
      <c r="T3231" t="s">
        <v>8316</v>
      </c>
      <c r="U3231" t="s">
        <v>8317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8">
        <f t="shared" si="255"/>
        <v>41897.959791666661</v>
      </c>
      <c r="L3232">
        <f t="shared" si="254"/>
        <v>2014</v>
      </c>
      <c r="M3232" s="8">
        <f t="shared" si="256"/>
        <v>41912.957638888889</v>
      </c>
      <c r="N3232" t="b">
        <v>1</v>
      </c>
      <c r="O3232">
        <v>37</v>
      </c>
      <c r="P3232" t="b">
        <v>1</v>
      </c>
      <c r="Q3232" t="s">
        <v>8271</v>
      </c>
      <c r="R3232">
        <f t="shared" si="252"/>
        <v>110</v>
      </c>
      <c r="S3232">
        <f t="shared" si="253"/>
        <v>77.21621621621621</v>
      </c>
      <c r="T3232" t="s">
        <v>8316</v>
      </c>
      <c r="U3232" t="s">
        <v>8317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8">
        <f t="shared" si="255"/>
        <v>42446.735497685186</v>
      </c>
      <c r="L3233">
        <f t="shared" si="254"/>
        <v>2016</v>
      </c>
      <c r="M3233" s="8">
        <f t="shared" si="256"/>
        <v>42476.735497685186</v>
      </c>
      <c r="N3233" t="b">
        <v>0</v>
      </c>
      <c r="O3233">
        <v>28</v>
      </c>
      <c r="P3233" t="b">
        <v>1</v>
      </c>
      <c r="Q3233" t="s">
        <v>8271</v>
      </c>
      <c r="R3233">
        <f t="shared" si="252"/>
        <v>161</v>
      </c>
      <c r="S3233">
        <f t="shared" si="253"/>
        <v>57.5</v>
      </c>
      <c r="T3233" t="s">
        <v>8316</v>
      </c>
      <c r="U3233" t="s">
        <v>8317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8">
        <f t="shared" si="255"/>
        <v>42463.605520833335</v>
      </c>
      <c r="L3234">
        <f t="shared" si="254"/>
        <v>2016</v>
      </c>
      <c r="M3234" s="8">
        <f t="shared" si="256"/>
        <v>42493.957638888889</v>
      </c>
      <c r="N3234" t="b">
        <v>1</v>
      </c>
      <c r="O3234">
        <v>26</v>
      </c>
      <c r="P3234" t="b">
        <v>1</v>
      </c>
      <c r="Q3234" t="s">
        <v>8271</v>
      </c>
      <c r="R3234">
        <f t="shared" si="252"/>
        <v>131</v>
      </c>
      <c r="S3234">
        <f t="shared" si="253"/>
        <v>50.46153846153846</v>
      </c>
      <c r="T3234" t="s">
        <v>8316</v>
      </c>
      <c r="U3234" t="s">
        <v>8317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8">
        <f t="shared" si="255"/>
        <v>42766.596701388888</v>
      </c>
      <c r="L3235">
        <f t="shared" si="254"/>
        <v>2017</v>
      </c>
      <c r="M3235" s="8">
        <f t="shared" si="256"/>
        <v>42796.596701388888</v>
      </c>
      <c r="N3235" t="b">
        <v>0</v>
      </c>
      <c r="O3235">
        <v>61</v>
      </c>
      <c r="P3235" t="b">
        <v>1</v>
      </c>
      <c r="Q3235" t="s">
        <v>8271</v>
      </c>
      <c r="R3235">
        <f t="shared" si="252"/>
        <v>119</v>
      </c>
      <c r="S3235">
        <f t="shared" si="253"/>
        <v>97.377049180327873</v>
      </c>
      <c r="T3235" t="s">
        <v>8316</v>
      </c>
      <c r="U3235" t="s">
        <v>8317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8">
        <f t="shared" si="255"/>
        <v>42734.581111111103</v>
      </c>
      <c r="L3236">
        <f t="shared" si="254"/>
        <v>2016</v>
      </c>
      <c r="M3236" s="8">
        <f t="shared" si="256"/>
        <v>42767.771527777775</v>
      </c>
      <c r="N3236" t="b">
        <v>0</v>
      </c>
      <c r="O3236">
        <v>115</v>
      </c>
      <c r="P3236" t="b">
        <v>1</v>
      </c>
      <c r="Q3236" t="s">
        <v>8271</v>
      </c>
      <c r="R3236">
        <f t="shared" si="252"/>
        <v>100</v>
      </c>
      <c r="S3236">
        <f t="shared" si="253"/>
        <v>34.91921739130435</v>
      </c>
      <c r="T3236" t="s">
        <v>8316</v>
      </c>
      <c r="U3236" t="s">
        <v>8317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8">
        <f t="shared" si="255"/>
        <v>42522.139479166661</v>
      </c>
      <c r="L3237">
        <f t="shared" si="254"/>
        <v>2016</v>
      </c>
      <c r="M3237" s="8">
        <f t="shared" si="256"/>
        <v>42552.139479166661</v>
      </c>
      <c r="N3237" t="b">
        <v>1</v>
      </c>
      <c r="O3237">
        <v>181</v>
      </c>
      <c r="P3237" t="b">
        <v>1</v>
      </c>
      <c r="Q3237" t="s">
        <v>8271</v>
      </c>
      <c r="R3237">
        <f t="shared" si="252"/>
        <v>103</v>
      </c>
      <c r="S3237">
        <f t="shared" si="253"/>
        <v>85.530386740331494</v>
      </c>
      <c r="T3237" t="s">
        <v>8316</v>
      </c>
      <c r="U3237" t="s">
        <v>8317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8">
        <f t="shared" si="255"/>
        <v>42702.708715277775</v>
      </c>
      <c r="L3238">
        <f t="shared" si="254"/>
        <v>2016</v>
      </c>
      <c r="M3238" s="8">
        <f t="shared" si="256"/>
        <v>42732.708715277775</v>
      </c>
      <c r="N3238" t="b">
        <v>0</v>
      </c>
      <c r="O3238">
        <v>110</v>
      </c>
      <c r="P3238" t="b">
        <v>1</v>
      </c>
      <c r="Q3238" t="s">
        <v>8271</v>
      </c>
      <c r="R3238">
        <f t="shared" si="252"/>
        <v>101</v>
      </c>
      <c r="S3238">
        <f t="shared" si="253"/>
        <v>182.90909090909091</v>
      </c>
      <c r="T3238" t="s">
        <v>8316</v>
      </c>
      <c r="U3238" t="s">
        <v>8317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8">
        <f t="shared" si="255"/>
        <v>42252.266018518516</v>
      </c>
      <c r="L3239">
        <f t="shared" si="254"/>
        <v>2015</v>
      </c>
      <c r="M3239" s="8">
        <f t="shared" si="256"/>
        <v>42275.957638888889</v>
      </c>
      <c r="N3239" t="b">
        <v>1</v>
      </c>
      <c r="O3239">
        <v>269</v>
      </c>
      <c r="P3239" t="b">
        <v>1</v>
      </c>
      <c r="Q3239" t="s">
        <v>8271</v>
      </c>
      <c r="R3239">
        <f t="shared" si="252"/>
        <v>101</v>
      </c>
      <c r="S3239">
        <f t="shared" si="253"/>
        <v>131.13620817843866</v>
      </c>
      <c r="T3239" t="s">
        <v>8316</v>
      </c>
      <c r="U3239" t="s">
        <v>8317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8">
        <f t="shared" si="255"/>
        <v>42156.302060185182</v>
      </c>
      <c r="L3240">
        <f t="shared" si="254"/>
        <v>2015</v>
      </c>
      <c r="M3240" s="8">
        <f t="shared" si="256"/>
        <v>42186.302060185182</v>
      </c>
      <c r="N3240" t="b">
        <v>1</v>
      </c>
      <c r="O3240">
        <v>79</v>
      </c>
      <c r="P3240" t="b">
        <v>1</v>
      </c>
      <c r="Q3240" t="s">
        <v>8271</v>
      </c>
      <c r="R3240">
        <f t="shared" si="252"/>
        <v>112</v>
      </c>
      <c r="S3240">
        <f t="shared" si="253"/>
        <v>39.810126582278478</v>
      </c>
      <c r="T3240" t="s">
        <v>8316</v>
      </c>
      <c r="U3240" t="s">
        <v>8317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8">
        <f t="shared" si="255"/>
        <v>42277.880706018514</v>
      </c>
      <c r="L3241">
        <f t="shared" si="254"/>
        <v>2015</v>
      </c>
      <c r="M3241" s="8">
        <f t="shared" si="256"/>
        <v>42302.790972222218</v>
      </c>
      <c r="N3241" t="b">
        <v>1</v>
      </c>
      <c r="O3241">
        <v>104</v>
      </c>
      <c r="P3241" t="b">
        <v>1</v>
      </c>
      <c r="Q3241" t="s">
        <v>8271</v>
      </c>
      <c r="R3241">
        <f t="shared" si="252"/>
        <v>106</v>
      </c>
      <c r="S3241">
        <f t="shared" si="253"/>
        <v>59.701730769230764</v>
      </c>
      <c r="T3241" t="s">
        <v>8316</v>
      </c>
      <c r="U3241" t="s">
        <v>8317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8">
        <f t="shared" si="255"/>
        <v>42754.485509259255</v>
      </c>
      <c r="L3242">
        <f t="shared" si="254"/>
        <v>2017</v>
      </c>
      <c r="M3242" s="8">
        <f t="shared" si="256"/>
        <v>42782.749999999993</v>
      </c>
      <c r="N3242" t="b">
        <v>0</v>
      </c>
      <c r="O3242">
        <v>34</v>
      </c>
      <c r="P3242" t="b">
        <v>1</v>
      </c>
      <c r="Q3242" t="s">
        <v>8271</v>
      </c>
      <c r="R3242">
        <f t="shared" si="252"/>
        <v>101</v>
      </c>
      <c r="S3242">
        <f t="shared" si="253"/>
        <v>88.735294117647058</v>
      </c>
      <c r="T3242" t="s">
        <v>8316</v>
      </c>
      <c r="U3242" t="s">
        <v>8317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8">
        <f t="shared" si="255"/>
        <v>41893.116550925923</v>
      </c>
      <c r="L3243">
        <f t="shared" si="254"/>
        <v>2014</v>
      </c>
      <c r="M3243" s="8">
        <f t="shared" si="256"/>
        <v>41926.082638888889</v>
      </c>
      <c r="N3243" t="b">
        <v>1</v>
      </c>
      <c r="O3243">
        <v>167</v>
      </c>
      <c r="P3243" t="b">
        <v>1</v>
      </c>
      <c r="Q3243" t="s">
        <v>8271</v>
      </c>
      <c r="R3243">
        <f t="shared" si="252"/>
        <v>115</v>
      </c>
      <c r="S3243">
        <f t="shared" si="253"/>
        <v>58.688622754491021</v>
      </c>
      <c r="T3243" t="s">
        <v>8316</v>
      </c>
      <c r="U3243" t="s">
        <v>8317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8">
        <f t="shared" si="255"/>
        <v>41871.547361111108</v>
      </c>
      <c r="L3244">
        <f t="shared" si="254"/>
        <v>2014</v>
      </c>
      <c r="M3244" s="8">
        <f t="shared" si="256"/>
        <v>41901.547361111108</v>
      </c>
      <c r="N3244" t="b">
        <v>1</v>
      </c>
      <c r="O3244">
        <v>183</v>
      </c>
      <c r="P3244" t="b">
        <v>1</v>
      </c>
      <c r="Q3244" t="s">
        <v>8271</v>
      </c>
      <c r="R3244">
        <f t="shared" si="252"/>
        <v>127</v>
      </c>
      <c r="S3244">
        <f t="shared" si="253"/>
        <v>69.56513661202186</v>
      </c>
      <c r="T3244" t="s">
        <v>8316</v>
      </c>
      <c r="U3244" t="s">
        <v>8317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8">
        <f t="shared" si="255"/>
        <v>42261.888449074067</v>
      </c>
      <c r="L3245">
        <f t="shared" si="254"/>
        <v>2015</v>
      </c>
      <c r="M3245" s="8">
        <f t="shared" si="256"/>
        <v>42285.791666666664</v>
      </c>
      <c r="N3245" t="b">
        <v>1</v>
      </c>
      <c r="O3245">
        <v>71</v>
      </c>
      <c r="P3245" t="b">
        <v>1</v>
      </c>
      <c r="Q3245" t="s">
        <v>8271</v>
      </c>
      <c r="R3245">
        <f t="shared" si="252"/>
        <v>103</v>
      </c>
      <c r="S3245">
        <f t="shared" si="253"/>
        <v>115.87323943661971</v>
      </c>
      <c r="T3245" t="s">
        <v>8316</v>
      </c>
      <c r="U3245" t="s">
        <v>8317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8">
        <f t="shared" si="255"/>
        <v>42675.485902777778</v>
      </c>
      <c r="L3246">
        <f t="shared" si="254"/>
        <v>2016</v>
      </c>
      <c r="M3246" s="8">
        <f t="shared" si="256"/>
        <v>42705.527569444443</v>
      </c>
      <c r="N3246" t="b">
        <v>0</v>
      </c>
      <c r="O3246">
        <v>69</v>
      </c>
      <c r="P3246" t="b">
        <v>1</v>
      </c>
      <c r="Q3246" t="s">
        <v>8271</v>
      </c>
      <c r="R3246">
        <f t="shared" si="252"/>
        <v>103</v>
      </c>
      <c r="S3246">
        <f t="shared" si="253"/>
        <v>23.869565217391305</v>
      </c>
      <c r="T3246" t="s">
        <v>8316</v>
      </c>
      <c r="U3246" t="s">
        <v>8317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8">
        <f t="shared" si="255"/>
        <v>42135.391874999994</v>
      </c>
      <c r="L3247">
        <f t="shared" si="254"/>
        <v>2015</v>
      </c>
      <c r="M3247" s="8">
        <f t="shared" si="256"/>
        <v>42166.874999999993</v>
      </c>
      <c r="N3247" t="b">
        <v>0</v>
      </c>
      <c r="O3247">
        <v>270</v>
      </c>
      <c r="P3247" t="b">
        <v>1</v>
      </c>
      <c r="Q3247" t="s">
        <v>8271</v>
      </c>
      <c r="R3247">
        <f t="shared" si="252"/>
        <v>104</v>
      </c>
      <c r="S3247">
        <f t="shared" si="253"/>
        <v>81.125925925925927</v>
      </c>
      <c r="T3247" t="s">
        <v>8316</v>
      </c>
      <c r="U3247" t="s">
        <v>8317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8">
        <f t="shared" si="255"/>
        <v>42230.263888888883</v>
      </c>
      <c r="L3248">
        <f t="shared" si="254"/>
        <v>2015</v>
      </c>
      <c r="M3248" s="8">
        <f t="shared" si="256"/>
        <v>42258.957638888889</v>
      </c>
      <c r="N3248" t="b">
        <v>1</v>
      </c>
      <c r="O3248">
        <v>193</v>
      </c>
      <c r="P3248" t="b">
        <v>1</v>
      </c>
      <c r="Q3248" t="s">
        <v>8271</v>
      </c>
      <c r="R3248">
        <f t="shared" si="252"/>
        <v>111</v>
      </c>
      <c r="S3248">
        <f t="shared" si="253"/>
        <v>57.626943005181346</v>
      </c>
      <c r="T3248" t="s">
        <v>8316</v>
      </c>
      <c r="U3248" t="s">
        <v>8317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8">
        <f t="shared" si="255"/>
        <v>42167.22583333333</v>
      </c>
      <c r="L3249">
        <f t="shared" si="254"/>
        <v>2015</v>
      </c>
      <c r="M3249" s="8">
        <f t="shared" si="256"/>
        <v>42197.22583333333</v>
      </c>
      <c r="N3249" t="b">
        <v>1</v>
      </c>
      <c r="O3249">
        <v>57</v>
      </c>
      <c r="P3249" t="b">
        <v>1</v>
      </c>
      <c r="Q3249" t="s">
        <v>8271</v>
      </c>
      <c r="R3249">
        <f t="shared" si="252"/>
        <v>106</v>
      </c>
      <c r="S3249">
        <f t="shared" si="253"/>
        <v>46.429824561403507</v>
      </c>
      <c r="T3249" t="s">
        <v>8316</v>
      </c>
      <c r="U3249" t="s">
        <v>8317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8">
        <f t="shared" si="255"/>
        <v>42068.68005787037</v>
      </c>
      <c r="L3250">
        <f t="shared" si="254"/>
        <v>2015</v>
      </c>
      <c r="M3250" s="8">
        <f t="shared" si="256"/>
        <v>42098.638391203705</v>
      </c>
      <c r="N3250" t="b">
        <v>1</v>
      </c>
      <c r="O3250">
        <v>200</v>
      </c>
      <c r="P3250" t="b">
        <v>1</v>
      </c>
      <c r="Q3250" t="s">
        <v>8271</v>
      </c>
      <c r="R3250">
        <f t="shared" si="252"/>
        <v>101</v>
      </c>
      <c r="S3250">
        <f t="shared" si="253"/>
        <v>60.475000000000001</v>
      </c>
      <c r="T3250" t="s">
        <v>8316</v>
      </c>
      <c r="U3250" t="s">
        <v>8317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8">
        <f t="shared" si="255"/>
        <v>42145.538356481477</v>
      </c>
      <c r="L3251">
        <f t="shared" si="254"/>
        <v>2015</v>
      </c>
      <c r="M3251" s="8">
        <f t="shared" si="256"/>
        <v>42175.538356481477</v>
      </c>
      <c r="N3251" t="b">
        <v>1</v>
      </c>
      <c r="O3251">
        <v>88</v>
      </c>
      <c r="P3251" t="b">
        <v>1</v>
      </c>
      <c r="Q3251" t="s">
        <v>8271</v>
      </c>
      <c r="R3251">
        <f t="shared" si="252"/>
        <v>105</v>
      </c>
      <c r="S3251">
        <f t="shared" si="253"/>
        <v>65.579545454545453</v>
      </c>
      <c r="T3251" t="s">
        <v>8316</v>
      </c>
      <c r="U3251" t="s">
        <v>8317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8">
        <f t="shared" si="255"/>
        <v>41918.533842592587</v>
      </c>
      <c r="L3252">
        <f t="shared" si="254"/>
        <v>2014</v>
      </c>
      <c r="M3252" s="8">
        <f t="shared" si="256"/>
        <v>41948.575509259259</v>
      </c>
      <c r="N3252" t="b">
        <v>1</v>
      </c>
      <c r="O3252">
        <v>213</v>
      </c>
      <c r="P3252" t="b">
        <v>1</v>
      </c>
      <c r="Q3252" t="s">
        <v>8271</v>
      </c>
      <c r="R3252">
        <f t="shared" si="252"/>
        <v>102</v>
      </c>
      <c r="S3252">
        <f t="shared" si="253"/>
        <v>119.1924882629108</v>
      </c>
      <c r="T3252" t="s">
        <v>8316</v>
      </c>
      <c r="U3252" t="s">
        <v>8317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8">
        <f t="shared" si="255"/>
        <v>42146.52275462963</v>
      </c>
      <c r="L3253">
        <f t="shared" si="254"/>
        <v>2015</v>
      </c>
      <c r="M3253" s="8">
        <f t="shared" si="256"/>
        <v>42176.52275462963</v>
      </c>
      <c r="N3253" t="b">
        <v>1</v>
      </c>
      <c r="O3253">
        <v>20</v>
      </c>
      <c r="P3253" t="b">
        <v>1</v>
      </c>
      <c r="Q3253" t="s">
        <v>8271</v>
      </c>
      <c r="R3253">
        <f t="shared" si="252"/>
        <v>111</v>
      </c>
      <c r="S3253">
        <f t="shared" si="253"/>
        <v>83.05</v>
      </c>
      <c r="T3253" t="s">
        <v>8316</v>
      </c>
      <c r="U3253" t="s">
        <v>8317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8">
        <f t="shared" si="255"/>
        <v>42590.264351851853</v>
      </c>
      <c r="L3254">
        <f t="shared" si="254"/>
        <v>2016</v>
      </c>
      <c r="M3254" s="8">
        <f t="shared" si="256"/>
        <v>42620.264351851853</v>
      </c>
      <c r="N3254" t="b">
        <v>1</v>
      </c>
      <c r="O3254">
        <v>50</v>
      </c>
      <c r="P3254" t="b">
        <v>1</v>
      </c>
      <c r="Q3254" t="s">
        <v>8271</v>
      </c>
      <c r="R3254">
        <f t="shared" si="252"/>
        <v>128</v>
      </c>
      <c r="S3254">
        <f t="shared" si="253"/>
        <v>57.52</v>
      </c>
      <c r="T3254" t="s">
        <v>8316</v>
      </c>
      <c r="U3254" t="s">
        <v>8317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8">
        <f t="shared" si="255"/>
        <v>42602.368379629632</v>
      </c>
      <c r="L3255">
        <f t="shared" si="254"/>
        <v>2016</v>
      </c>
      <c r="M3255" s="8">
        <f t="shared" si="256"/>
        <v>42620.947916666664</v>
      </c>
      <c r="N3255" t="b">
        <v>1</v>
      </c>
      <c r="O3255">
        <v>115</v>
      </c>
      <c r="P3255" t="b">
        <v>1</v>
      </c>
      <c r="Q3255" t="s">
        <v>8271</v>
      </c>
      <c r="R3255">
        <f t="shared" si="252"/>
        <v>102</v>
      </c>
      <c r="S3255">
        <f t="shared" si="253"/>
        <v>177.08695652173913</v>
      </c>
      <c r="T3255" t="s">
        <v>8316</v>
      </c>
      <c r="U3255" t="s">
        <v>8317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8">
        <f t="shared" si="255"/>
        <v>42058.877418981479</v>
      </c>
      <c r="L3256">
        <f t="shared" si="254"/>
        <v>2015</v>
      </c>
      <c r="M3256" s="8">
        <f t="shared" si="256"/>
        <v>42088.835752314808</v>
      </c>
      <c r="N3256" t="b">
        <v>1</v>
      </c>
      <c r="O3256">
        <v>186</v>
      </c>
      <c r="P3256" t="b">
        <v>1</v>
      </c>
      <c r="Q3256" t="s">
        <v>8271</v>
      </c>
      <c r="R3256">
        <f t="shared" si="252"/>
        <v>101</v>
      </c>
      <c r="S3256">
        <f t="shared" si="253"/>
        <v>70.771505376344081</v>
      </c>
      <c r="T3256" t="s">
        <v>8316</v>
      </c>
      <c r="U3256" t="s">
        <v>8317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8">
        <f t="shared" si="255"/>
        <v>41889.559895833328</v>
      </c>
      <c r="L3257">
        <f t="shared" si="254"/>
        <v>2014</v>
      </c>
      <c r="M3257" s="8">
        <f t="shared" si="256"/>
        <v>41919.559895833328</v>
      </c>
      <c r="N3257" t="b">
        <v>1</v>
      </c>
      <c r="O3257">
        <v>18</v>
      </c>
      <c r="P3257" t="b">
        <v>1</v>
      </c>
      <c r="Q3257" t="s">
        <v>8271</v>
      </c>
      <c r="R3257">
        <f t="shared" si="252"/>
        <v>175</v>
      </c>
      <c r="S3257">
        <f t="shared" si="253"/>
        <v>29.166666666666668</v>
      </c>
      <c r="T3257" t="s">
        <v>8316</v>
      </c>
      <c r="U3257" t="s">
        <v>8317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8">
        <f t="shared" si="255"/>
        <v>42144.365474537037</v>
      </c>
      <c r="L3258">
        <f t="shared" si="254"/>
        <v>2015</v>
      </c>
      <c r="M3258" s="8">
        <f t="shared" si="256"/>
        <v>42165.957638888889</v>
      </c>
      <c r="N3258" t="b">
        <v>1</v>
      </c>
      <c r="O3258">
        <v>176</v>
      </c>
      <c r="P3258" t="b">
        <v>1</v>
      </c>
      <c r="Q3258" t="s">
        <v>8271</v>
      </c>
      <c r="R3258">
        <f t="shared" si="252"/>
        <v>128</v>
      </c>
      <c r="S3258">
        <f t="shared" si="253"/>
        <v>72.76136363636364</v>
      </c>
      <c r="T3258" t="s">
        <v>8316</v>
      </c>
      <c r="U3258" t="s">
        <v>8317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8">
        <f t="shared" si="255"/>
        <v>42758.351296296292</v>
      </c>
      <c r="L3259">
        <f t="shared" si="254"/>
        <v>2017</v>
      </c>
      <c r="M3259" s="8">
        <f t="shared" si="256"/>
        <v>42788.351296296292</v>
      </c>
      <c r="N3259" t="b">
        <v>0</v>
      </c>
      <c r="O3259">
        <v>41</v>
      </c>
      <c r="P3259" t="b">
        <v>1</v>
      </c>
      <c r="Q3259" t="s">
        <v>8271</v>
      </c>
      <c r="R3259">
        <f t="shared" si="252"/>
        <v>106</v>
      </c>
      <c r="S3259">
        <f t="shared" si="253"/>
        <v>51.853414634146333</v>
      </c>
      <c r="T3259" t="s">
        <v>8316</v>
      </c>
      <c r="U3259" t="s">
        <v>8317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8">
        <f t="shared" si="255"/>
        <v>41982.678946759253</v>
      </c>
      <c r="L3260">
        <f t="shared" si="254"/>
        <v>2014</v>
      </c>
      <c r="M3260" s="8">
        <f t="shared" si="256"/>
        <v>42012.678946759253</v>
      </c>
      <c r="N3260" t="b">
        <v>1</v>
      </c>
      <c r="O3260">
        <v>75</v>
      </c>
      <c r="P3260" t="b">
        <v>1</v>
      </c>
      <c r="Q3260" t="s">
        <v>8271</v>
      </c>
      <c r="R3260">
        <f t="shared" si="252"/>
        <v>105</v>
      </c>
      <c r="S3260">
        <f t="shared" si="253"/>
        <v>98.2</v>
      </c>
      <c r="T3260" t="s">
        <v>8316</v>
      </c>
      <c r="U3260" t="s">
        <v>8317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8">
        <f t="shared" si="255"/>
        <v>42614.552604166667</v>
      </c>
      <c r="L3261">
        <f t="shared" si="254"/>
        <v>2016</v>
      </c>
      <c r="M3261" s="8">
        <f t="shared" si="256"/>
        <v>42643.957638888889</v>
      </c>
      <c r="N3261" t="b">
        <v>1</v>
      </c>
      <c r="O3261">
        <v>97</v>
      </c>
      <c r="P3261" t="b">
        <v>1</v>
      </c>
      <c r="Q3261" t="s">
        <v>8271</v>
      </c>
      <c r="R3261">
        <f t="shared" si="252"/>
        <v>106</v>
      </c>
      <c r="S3261">
        <f t="shared" si="253"/>
        <v>251.7381443298969</v>
      </c>
      <c r="T3261" t="s">
        <v>8316</v>
      </c>
      <c r="U3261" t="s">
        <v>8317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8">
        <f t="shared" si="255"/>
        <v>42303.464328703696</v>
      </c>
      <c r="L3262">
        <f t="shared" si="254"/>
        <v>2015</v>
      </c>
      <c r="M3262" s="8">
        <f t="shared" si="256"/>
        <v>42338.505995370368</v>
      </c>
      <c r="N3262" t="b">
        <v>1</v>
      </c>
      <c r="O3262">
        <v>73</v>
      </c>
      <c r="P3262" t="b">
        <v>1</v>
      </c>
      <c r="Q3262" t="s">
        <v>8271</v>
      </c>
      <c r="R3262">
        <f t="shared" si="252"/>
        <v>109</v>
      </c>
      <c r="S3262">
        <f t="shared" si="253"/>
        <v>74.821917808219183</v>
      </c>
      <c r="T3262" t="s">
        <v>8316</v>
      </c>
      <c r="U3262" t="s">
        <v>8317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8">
        <f t="shared" si="255"/>
        <v>42171.517083333332</v>
      </c>
      <c r="L3263">
        <f t="shared" si="254"/>
        <v>2015</v>
      </c>
      <c r="M3263" s="8">
        <f t="shared" si="256"/>
        <v>42201.517083333332</v>
      </c>
      <c r="N3263" t="b">
        <v>1</v>
      </c>
      <c r="O3263">
        <v>49</v>
      </c>
      <c r="P3263" t="b">
        <v>1</v>
      </c>
      <c r="Q3263" t="s">
        <v>8271</v>
      </c>
      <c r="R3263">
        <f t="shared" si="252"/>
        <v>100</v>
      </c>
      <c r="S3263">
        <f t="shared" si="253"/>
        <v>67.65306122448979</v>
      </c>
      <c r="T3263" t="s">
        <v>8316</v>
      </c>
      <c r="U3263" t="s">
        <v>8317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8">
        <f t="shared" si="255"/>
        <v>41964.107199074067</v>
      </c>
      <c r="L3264">
        <f t="shared" si="254"/>
        <v>2014</v>
      </c>
      <c r="M3264" s="8">
        <f t="shared" si="256"/>
        <v>41994.958333333336</v>
      </c>
      <c r="N3264" t="b">
        <v>1</v>
      </c>
      <c r="O3264">
        <v>134</v>
      </c>
      <c r="P3264" t="b">
        <v>1</v>
      </c>
      <c r="Q3264" t="s">
        <v>8271</v>
      </c>
      <c r="R3264">
        <f t="shared" si="252"/>
        <v>103</v>
      </c>
      <c r="S3264">
        <f t="shared" si="253"/>
        <v>93.81343283582089</v>
      </c>
      <c r="T3264" t="s">
        <v>8316</v>
      </c>
      <c r="U3264" t="s">
        <v>8317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8">
        <f t="shared" si="255"/>
        <v>42284.30773148148</v>
      </c>
      <c r="L3265">
        <f t="shared" si="254"/>
        <v>2015</v>
      </c>
      <c r="M3265" s="8">
        <f t="shared" si="256"/>
        <v>42307.666666666664</v>
      </c>
      <c r="N3265" t="b">
        <v>1</v>
      </c>
      <c r="O3265">
        <v>68</v>
      </c>
      <c r="P3265" t="b">
        <v>1</v>
      </c>
      <c r="Q3265" t="s">
        <v>8271</v>
      </c>
      <c r="R3265">
        <f t="shared" si="252"/>
        <v>112</v>
      </c>
      <c r="S3265">
        <f t="shared" si="253"/>
        <v>41.237647058823526</v>
      </c>
      <c r="T3265" t="s">
        <v>8316</v>
      </c>
      <c r="U3265" t="s">
        <v>8317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8">
        <f t="shared" si="255"/>
        <v>42016.591874999998</v>
      </c>
      <c r="L3266">
        <f t="shared" si="254"/>
        <v>2015</v>
      </c>
      <c r="M3266" s="8">
        <f t="shared" si="256"/>
        <v>42032.708333333336</v>
      </c>
      <c r="N3266" t="b">
        <v>1</v>
      </c>
      <c r="O3266">
        <v>49</v>
      </c>
      <c r="P3266" t="b">
        <v>1</v>
      </c>
      <c r="Q3266" t="s">
        <v>8271</v>
      </c>
      <c r="R3266">
        <f t="shared" ref="R3266:R3329" si="257">ROUND(E3266/D3266*100,0)</f>
        <v>103</v>
      </c>
      <c r="S3266">
        <f t="shared" ref="S3266:S3329" si="258">E3266/O3266</f>
        <v>52.551020408163268</v>
      </c>
      <c r="T3266" t="s">
        <v>8316</v>
      </c>
      <c r="U3266" t="s">
        <v>8317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8">
        <f t="shared" si="255"/>
        <v>42311.503645833327</v>
      </c>
      <c r="L3267">
        <f t="shared" ref="L3267:L3330" si="259">YEAR(K3267)</f>
        <v>2015</v>
      </c>
      <c r="M3267" s="8">
        <f t="shared" si="256"/>
        <v>42341.499999999993</v>
      </c>
      <c r="N3267" t="b">
        <v>1</v>
      </c>
      <c r="O3267">
        <v>63</v>
      </c>
      <c r="P3267" t="b">
        <v>1</v>
      </c>
      <c r="Q3267" t="s">
        <v>8271</v>
      </c>
      <c r="R3267">
        <f t="shared" si="257"/>
        <v>164</v>
      </c>
      <c r="S3267">
        <f t="shared" si="258"/>
        <v>70.285714285714292</v>
      </c>
      <c r="T3267" t="s">
        <v>8316</v>
      </c>
      <c r="U3267" t="s">
        <v>8317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8">
        <f t="shared" si="255"/>
        <v>42136.327800925923</v>
      </c>
      <c r="L3268">
        <f t="shared" si="259"/>
        <v>2015</v>
      </c>
      <c r="M3268" s="8">
        <f t="shared" si="256"/>
        <v>42167.666666666664</v>
      </c>
      <c r="N3268" t="b">
        <v>1</v>
      </c>
      <c r="O3268">
        <v>163</v>
      </c>
      <c r="P3268" t="b">
        <v>1</v>
      </c>
      <c r="Q3268" t="s">
        <v>8271</v>
      </c>
      <c r="R3268">
        <f t="shared" si="257"/>
        <v>131</v>
      </c>
      <c r="S3268">
        <f t="shared" si="258"/>
        <v>48.325153374233132</v>
      </c>
      <c r="T3268" t="s">
        <v>8316</v>
      </c>
      <c r="U3268" t="s">
        <v>8317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8">
        <f t="shared" si="255"/>
        <v>42172.549305555549</v>
      </c>
      <c r="L3269">
        <f t="shared" si="259"/>
        <v>2015</v>
      </c>
      <c r="M3269" s="8">
        <f t="shared" si="256"/>
        <v>42202.549305555549</v>
      </c>
      <c r="N3269" t="b">
        <v>1</v>
      </c>
      <c r="O3269">
        <v>288</v>
      </c>
      <c r="P3269" t="b">
        <v>1</v>
      </c>
      <c r="Q3269" t="s">
        <v>8271</v>
      </c>
      <c r="R3269">
        <f t="shared" si="257"/>
        <v>102</v>
      </c>
      <c r="S3269">
        <f t="shared" si="258"/>
        <v>53.177083333333336</v>
      </c>
      <c r="T3269" t="s">
        <v>8316</v>
      </c>
      <c r="U3269" t="s">
        <v>8317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8">
        <f t="shared" si="255"/>
        <v>42590.695925925924</v>
      </c>
      <c r="L3270">
        <f t="shared" si="259"/>
        <v>2016</v>
      </c>
      <c r="M3270" s="8">
        <f t="shared" si="256"/>
        <v>42606.695925925924</v>
      </c>
      <c r="N3270" t="b">
        <v>1</v>
      </c>
      <c r="O3270">
        <v>42</v>
      </c>
      <c r="P3270" t="b">
        <v>1</v>
      </c>
      <c r="Q3270" t="s">
        <v>8271</v>
      </c>
      <c r="R3270">
        <f t="shared" si="257"/>
        <v>128</v>
      </c>
      <c r="S3270">
        <f t="shared" si="258"/>
        <v>60.952380952380949</v>
      </c>
      <c r="T3270" t="s">
        <v>8316</v>
      </c>
      <c r="U3270" t="s">
        <v>8317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8">
        <f t="shared" si="255"/>
        <v>42137.187465277777</v>
      </c>
      <c r="L3271">
        <f t="shared" si="259"/>
        <v>2015</v>
      </c>
      <c r="M3271" s="8">
        <f t="shared" si="256"/>
        <v>42171.249999999993</v>
      </c>
      <c r="N3271" t="b">
        <v>1</v>
      </c>
      <c r="O3271">
        <v>70</v>
      </c>
      <c r="P3271" t="b">
        <v>1</v>
      </c>
      <c r="Q3271" t="s">
        <v>8271</v>
      </c>
      <c r="R3271">
        <f t="shared" si="257"/>
        <v>102</v>
      </c>
      <c r="S3271">
        <f t="shared" si="258"/>
        <v>116</v>
      </c>
      <c r="T3271" t="s">
        <v>8316</v>
      </c>
      <c r="U3271" t="s">
        <v>8317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8">
        <f t="shared" si="255"/>
        <v>42167.324826388889</v>
      </c>
      <c r="L3272">
        <f t="shared" si="259"/>
        <v>2015</v>
      </c>
      <c r="M3272" s="8">
        <f t="shared" si="256"/>
        <v>42197.324826388889</v>
      </c>
      <c r="N3272" t="b">
        <v>1</v>
      </c>
      <c r="O3272">
        <v>30</v>
      </c>
      <c r="P3272" t="b">
        <v>1</v>
      </c>
      <c r="Q3272" t="s">
        <v>8271</v>
      </c>
      <c r="R3272">
        <f t="shared" si="257"/>
        <v>102</v>
      </c>
      <c r="S3272">
        <f t="shared" si="258"/>
        <v>61</v>
      </c>
      <c r="T3272" t="s">
        <v>8316</v>
      </c>
      <c r="U3272" t="s">
        <v>8317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8">
        <f t="shared" si="255"/>
        <v>41915.22887731481</v>
      </c>
      <c r="L3273">
        <f t="shared" si="259"/>
        <v>2014</v>
      </c>
      <c r="M3273" s="8">
        <f t="shared" si="256"/>
        <v>41945.270543981482</v>
      </c>
      <c r="N3273" t="b">
        <v>1</v>
      </c>
      <c r="O3273">
        <v>51</v>
      </c>
      <c r="P3273" t="b">
        <v>1</v>
      </c>
      <c r="Q3273" t="s">
        <v>8271</v>
      </c>
      <c r="R3273">
        <f t="shared" si="257"/>
        <v>130</v>
      </c>
      <c r="S3273">
        <f t="shared" si="258"/>
        <v>38.235294117647058</v>
      </c>
      <c r="T3273" t="s">
        <v>8316</v>
      </c>
      <c r="U3273" t="s">
        <v>8317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8">
        <f t="shared" si="255"/>
        <v>42284.291770833333</v>
      </c>
      <c r="L3274">
        <f t="shared" si="259"/>
        <v>2015</v>
      </c>
      <c r="M3274" s="8">
        <f t="shared" si="256"/>
        <v>42314.333437499998</v>
      </c>
      <c r="N3274" t="b">
        <v>1</v>
      </c>
      <c r="O3274">
        <v>145</v>
      </c>
      <c r="P3274" t="b">
        <v>1</v>
      </c>
      <c r="Q3274" t="s">
        <v>8271</v>
      </c>
      <c r="R3274">
        <f t="shared" si="257"/>
        <v>154</v>
      </c>
      <c r="S3274">
        <f t="shared" si="258"/>
        <v>106.50344827586207</v>
      </c>
      <c r="T3274" t="s">
        <v>8316</v>
      </c>
      <c r="U3274" t="s">
        <v>8317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8">
        <f t="shared" si="255"/>
        <v>42611.5930787037</v>
      </c>
      <c r="L3275">
        <f t="shared" si="259"/>
        <v>2016</v>
      </c>
      <c r="M3275" s="8">
        <f t="shared" si="256"/>
        <v>42627.583333333336</v>
      </c>
      <c r="N3275" t="b">
        <v>1</v>
      </c>
      <c r="O3275">
        <v>21</v>
      </c>
      <c r="P3275" t="b">
        <v>1</v>
      </c>
      <c r="Q3275" t="s">
        <v>8271</v>
      </c>
      <c r="R3275">
        <f t="shared" si="257"/>
        <v>107</v>
      </c>
      <c r="S3275">
        <f t="shared" si="258"/>
        <v>204.57142857142858</v>
      </c>
      <c r="T3275" t="s">
        <v>8316</v>
      </c>
      <c r="U3275" t="s">
        <v>8317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8">
        <f t="shared" ref="K3276:K3339" si="260">(J3276/86400)+25569+(-5/24)</f>
        <v>42400.496203703697</v>
      </c>
      <c r="L3276">
        <f t="shared" si="259"/>
        <v>2016</v>
      </c>
      <c r="M3276" s="8">
        <f t="shared" si="256"/>
        <v>42444.666666666664</v>
      </c>
      <c r="N3276" t="b">
        <v>1</v>
      </c>
      <c r="O3276">
        <v>286</v>
      </c>
      <c r="P3276" t="b">
        <v>1</v>
      </c>
      <c r="Q3276" t="s">
        <v>8271</v>
      </c>
      <c r="R3276">
        <f t="shared" si="257"/>
        <v>101</v>
      </c>
      <c r="S3276">
        <f t="shared" si="258"/>
        <v>54.912587412587413</v>
      </c>
      <c r="T3276" t="s">
        <v>8316</v>
      </c>
      <c r="U3276" t="s">
        <v>8317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8">
        <f t="shared" si="260"/>
        <v>42017.672118055554</v>
      </c>
      <c r="L3277">
        <f t="shared" si="259"/>
        <v>2015</v>
      </c>
      <c r="M3277" s="8">
        <f t="shared" ref="M3277:M3340" si="261">(I3277/86400)+25569+(-5/24)</f>
        <v>42043.979166666664</v>
      </c>
      <c r="N3277" t="b">
        <v>1</v>
      </c>
      <c r="O3277">
        <v>12</v>
      </c>
      <c r="P3277" t="b">
        <v>1</v>
      </c>
      <c r="Q3277" t="s">
        <v>8271</v>
      </c>
      <c r="R3277">
        <f t="shared" si="257"/>
        <v>100</v>
      </c>
      <c r="S3277">
        <f t="shared" si="258"/>
        <v>150.41666666666666</v>
      </c>
      <c r="T3277" t="s">
        <v>8316</v>
      </c>
      <c r="U3277" t="s">
        <v>8317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8">
        <f t="shared" si="260"/>
        <v>42426.741655092592</v>
      </c>
      <c r="L3278">
        <f t="shared" si="259"/>
        <v>2016</v>
      </c>
      <c r="M3278" s="8">
        <f t="shared" si="261"/>
        <v>42460.957638888889</v>
      </c>
      <c r="N3278" t="b">
        <v>1</v>
      </c>
      <c r="O3278">
        <v>100</v>
      </c>
      <c r="P3278" t="b">
        <v>1</v>
      </c>
      <c r="Q3278" t="s">
        <v>8271</v>
      </c>
      <c r="R3278">
        <f t="shared" si="257"/>
        <v>117</v>
      </c>
      <c r="S3278">
        <f t="shared" si="258"/>
        <v>52.58</v>
      </c>
      <c r="T3278" t="s">
        <v>8316</v>
      </c>
      <c r="U3278" t="s">
        <v>8317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8">
        <f t="shared" si="260"/>
        <v>41931.474606481475</v>
      </c>
      <c r="L3279">
        <f t="shared" si="259"/>
        <v>2014</v>
      </c>
      <c r="M3279" s="8">
        <f t="shared" si="261"/>
        <v>41961.516273148147</v>
      </c>
      <c r="N3279" t="b">
        <v>1</v>
      </c>
      <c r="O3279">
        <v>100</v>
      </c>
      <c r="P3279" t="b">
        <v>1</v>
      </c>
      <c r="Q3279" t="s">
        <v>8271</v>
      </c>
      <c r="R3279">
        <f t="shared" si="257"/>
        <v>109</v>
      </c>
      <c r="S3279">
        <f t="shared" si="258"/>
        <v>54.3</v>
      </c>
      <c r="T3279" t="s">
        <v>8316</v>
      </c>
      <c r="U3279" t="s">
        <v>8317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8">
        <f t="shared" si="260"/>
        <v>42124.640081018515</v>
      </c>
      <c r="L3280">
        <f t="shared" si="259"/>
        <v>2015</v>
      </c>
      <c r="M3280" s="8">
        <f t="shared" si="261"/>
        <v>42154.640081018515</v>
      </c>
      <c r="N3280" t="b">
        <v>1</v>
      </c>
      <c r="O3280">
        <v>34</v>
      </c>
      <c r="P3280" t="b">
        <v>1</v>
      </c>
      <c r="Q3280" t="s">
        <v>8271</v>
      </c>
      <c r="R3280">
        <f t="shared" si="257"/>
        <v>103</v>
      </c>
      <c r="S3280">
        <f t="shared" si="258"/>
        <v>76.029411764705884</v>
      </c>
      <c r="T3280" t="s">
        <v>8316</v>
      </c>
      <c r="U3280" t="s">
        <v>8317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8">
        <f t="shared" si="260"/>
        <v>42430.894201388888</v>
      </c>
      <c r="L3281">
        <f t="shared" si="259"/>
        <v>2016</v>
      </c>
      <c r="M3281" s="8">
        <f t="shared" si="261"/>
        <v>42460.852534722224</v>
      </c>
      <c r="N3281" t="b">
        <v>0</v>
      </c>
      <c r="O3281">
        <v>63</v>
      </c>
      <c r="P3281" t="b">
        <v>1</v>
      </c>
      <c r="Q3281" t="s">
        <v>8271</v>
      </c>
      <c r="R3281">
        <f t="shared" si="257"/>
        <v>114</v>
      </c>
      <c r="S3281">
        <f t="shared" si="258"/>
        <v>105.2063492063492</v>
      </c>
      <c r="T3281" t="s">
        <v>8316</v>
      </c>
      <c r="U3281" t="s">
        <v>8317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8">
        <f t="shared" si="260"/>
        <v>42121.548587962963</v>
      </c>
      <c r="L3282">
        <f t="shared" si="259"/>
        <v>2015</v>
      </c>
      <c r="M3282" s="8">
        <f t="shared" si="261"/>
        <v>42155.999999999993</v>
      </c>
      <c r="N3282" t="b">
        <v>0</v>
      </c>
      <c r="O3282">
        <v>30</v>
      </c>
      <c r="P3282" t="b">
        <v>1</v>
      </c>
      <c r="Q3282" t="s">
        <v>8271</v>
      </c>
      <c r="R3282">
        <f t="shared" si="257"/>
        <v>103</v>
      </c>
      <c r="S3282">
        <f t="shared" si="258"/>
        <v>68.666666666666671</v>
      </c>
      <c r="T3282" t="s">
        <v>8316</v>
      </c>
      <c r="U3282" t="s">
        <v>8317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8">
        <f t="shared" si="260"/>
        <v>42218.811400462961</v>
      </c>
      <c r="L3283">
        <f t="shared" si="259"/>
        <v>2015</v>
      </c>
      <c r="M3283" s="8">
        <f t="shared" si="261"/>
        <v>42248.811400462961</v>
      </c>
      <c r="N3283" t="b">
        <v>0</v>
      </c>
      <c r="O3283">
        <v>47</v>
      </c>
      <c r="P3283" t="b">
        <v>1</v>
      </c>
      <c r="Q3283" t="s">
        <v>8271</v>
      </c>
      <c r="R3283">
        <f t="shared" si="257"/>
        <v>122</v>
      </c>
      <c r="S3283">
        <f t="shared" si="258"/>
        <v>129.36170212765958</v>
      </c>
      <c r="T3283" t="s">
        <v>8316</v>
      </c>
      <c r="U3283" t="s">
        <v>8317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8">
        <f t="shared" si="260"/>
        <v>42444.985972222225</v>
      </c>
      <c r="L3284">
        <f t="shared" si="259"/>
        <v>2016</v>
      </c>
      <c r="M3284" s="8">
        <f t="shared" si="261"/>
        <v>42488.985972222225</v>
      </c>
      <c r="N3284" t="b">
        <v>0</v>
      </c>
      <c r="O3284">
        <v>237</v>
      </c>
      <c r="P3284" t="b">
        <v>1</v>
      </c>
      <c r="Q3284" t="s">
        <v>8271</v>
      </c>
      <c r="R3284">
        <f t="shared" si="257"/>
        <v>103</v>
      </c>
      <c r="S3284">
        <f t="shared" si="258"/>
        <v>134.26371308016877</v>
      </c>
      <c r="T3284" t="s">
        <v>8316</v>
      </c>
      <c r="U3284" t="s">
        <v>8317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8">
        <f t="shared" si="260"/>
        <v>42379.535856481474</v>
      </c>
      <c r="L3285">
        <f t="shared" si="259"/>
        <v>2016</v>
      </c>
      <c r="M3285" s="8">
        <f t="shared" si="261"/>
        <v>42410.666666666664</v>
      </c>
      <c r="N3285" t="b">
        <v>0</v>
      </c>
      <c r="O3285">
        <v>47</v>
      </c>
      <c r="P3285" t="b">
        <v>1</v>
      </c>
      <c r="Q3285" t="s">
        <v>8271</v>
      </c>
      <c r="R3285">
        <f t="shared" si="257"/>
        <v>105</v>
      </c>
      <c r="S3285">
        <f t="shared" si="258"/>
        <v>17.829787234042552</v>
      </c>
      <c r="T3285" t="s">
        <v>8316</v>
      </c>
      <c r="U3285" t="s">
        <v>8317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8">
        <f t="shared" si="260"/>
        <v>42380.676539351851</v>
      </c>
      <c r="L3286">
        <f t="shared" si="259"/>
        <v>2016</v>
      </c>
      <c r="M3286" s="8">
        <f t="shared" si="261"/>
        <v>42398.040972222218</v>
      </c>
      <c r="N3286" t="b">
        <v>0</v>
      </c>
      <c r="O3286">
        <v>15</v>
      </c>
      <c r="P3286" t="b">
        <v>1</v>
      </c>
      <c r="Q3286" t="s">
        <v>8271</v>
      </c>
      <c r="R3286">
        <f t="shared" si="257"/>
        <v>102</v>
      </c>
      <c r="S3286">
        <f t="shared" si="258"/>
        <v>203.2</v>
      </c>
      <c r="T3286" t="s">
        <v>8316</v>
      </c>
      <c r="U3286" t="s">
        <v>8317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8">
        <f t="shared" si="260"/>
        <v>42762.734097222223</v>
      </c>
      <c r="L3287">
        <f t="shared" si="259"/>
        <v>2017</v>
      </c>
      <c r="M3287" s="8">
        <f t="shared" si="261"/>
        <v>42793.999999999993</v>
      </c>
      <c r="N3287" t="b">
        <v>0</v>
      </c>
      <c r="O3287">
        <v>81</v>
      </c>
      <c r="P3287" t="b">
        <v>1</v>
      </c>
      <c r="Q3287" t="s">
        <v>8271</v>
      </c>
      <c r="R3287">
        <f t="shared" si="257"/>
        <v>112</v>
      </c>
      <c r="S3287">
        <f t="shared" si="258"/>
        <v>69.18518518518519</v>
      </c>
      <c r="T3287" t="s">
        <v>8316</v>
      </c>
      <c r="U3287" t="s">
        <v>8317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8">
        <f t="shared" si="260"/>
        <v>42567.631736111107</v>
      </c>
      <c r="L3288">
        <f t="shared" si="259"/>
        <v>2016</v>
      </c>
      <c r="M3288" s="8">
        <f t="shared" si="261"/>
        <v>42597.631736111107</v>
      </c>
      <c r="N3288" t="b">
        <v>0</v>
      </c>
      <c r="O3288">
        <v>122</v>
      </c>
      <c r="P3288" t="b">
        <v>1</v>
      </c>
      <c r="Q3288" t="s">
        <v>8271</v>
      </c>
      <c r="R3288">
        <f t="shared" si="257"/>
        <v>102</v>
      </c>
      <c r="S3288">
        <f t="shared" si="258"/>
        <v>125.12295081967213</v>
      </c>
      <c r="T3288" t="s">
        <v>8316</v>
      </c>
      <c r="U3288" t="s">
        <v>8317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8">
        <f t="shared" si="260"/>
        <v>42311.541990740741</v>
      </c>
      <c r="L3289">
        <f t="shared" si="259"/>
        <v>2015</v>
      </c>
      <c r="M3289" s="8">
        <f t="shared" si="261"/>
        <v>42336.541990740741</v>
      </c>
      <c r="N3289" t="b">
        <v>0</v>
      </c>
      <c r="O3289">
        <v>34</v>
      </c>
      <c r="P3289" t="b">
        <v>1</v>
      </c>
      <c r="Q3289" t="s">
        <v>8271</v>
      </c>
      <c r="R3289">
        <f t="shared" si="257"/>
        <v>100</v>
      </c>
      <c r="S3289">
        <f t="shared" si="258"/>
        <v>73.529411764705884</v>
      </c>
      <c r="T3289" t="s">
        <v>8316</v>
      </c>
      <c r="U3289" t="s">
        <v>8317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8">
        <f t="shared" si="260"/>
        <v>42505.566145833327</v>
      </c>
      <c r="L3290">
        <f t="shared" si="259"/>
        <v>2016</v>
      </c>
      <c r="M3290" s="8">
        <f t="shared" si="261"/>
        <v>42541.749999999993</v>
      </c>
      <c r="N3290" t="b">
        <v>0</v>
      </c>
      <c r="O3290">
        <v>207</v>
      </c>
      <c r="P3290" t="b">
        <v>1</v>
      </c>
      <c r="Q3290" t="s">
        <v>8271</v>
      </c>
      <c r="R3290">
        <f t="shared" si="257"/>
        <v>100</v>
      </c>
      <c r="S3290">
        <f t="shared" si="258"/>
        <v>48.437149758454105</v>
      </c>
      <c r="T3290" t="s">
        <v>8316</v>
      </c>
      <c r="U3290" t="s">
        <v>8317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8">
        <f t="shared" si="260"/>
        <v>42758.159745370365</v>
      </c>
      <c r="L3291">
        <f t="shared" si="259"/>
        <v>2017</v>
      </c>
      <c r="M3291" s="8">
        <f t="shared" si="261"/>
        <v>42786.159745370365</v>
      </c>
      <c r="N3291" t="b">
        <v>0</v>
      </c>
      <c r="O3291">
        <v>25</v>
      </c>
      <c r="P3291" t="b">
        <v>1</v>
      </c>
      <c r="Q3291" t="s">
        <v>8271</v>
      </c>
      <c r="R3291">
        <f t="shared" si="257"/>
        <v>133</v>
      </c>
      <c r="S3291">
        <f t="shared" si="258"/>
        <v>26.608400000000003</v>
      </c>
      <c r="T3291" t="s">
        <v>8316</v>
      </c>
      <c r="U3291" t="s">
        <v>8317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8">
        <f t="shared" si="260"/>
        <v>42775.306608796294</v>
      </c>
      <c r="L3292">
        <f t="shared" si="259"/>
        <v>2017</v>
      </c>
      <c r="M3292" s="8">
        <f t="shared" si="261"/>
        <v>42805.306608796294</v>
      </c>
      <c r="N3292" t="b">
        <v>0</v>
      </c>
      <c r="O3292">
        <v>72</v>
      </c>
      <c r="P3292" t="b">
        <v>1</v>
      </c>
      <c r="Q3292" t="s">
        <v>8271</v>
      </c>
      <c r="R3292">
        <f t="shared" si="257"/>
        <v>121</v>
      </c>
      <c r="S3292">
        <f t="shared" si="258"/>
        <v>33.666666666666664</v>
      </c>
      <c r="T3292" t="s">
        <v>8316</v>
      </c>
      <c r="U3292" t="s">
        <v>8317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8">
        <f t="shared" si="260"/>
        <v>42232.494212962956</v>
      </c>
      <c r="L3293">
        <f t="shared" si="259"/>
        <v>2015</v>
      </c>
      <c r="M3293" s="8">
        <f t="shared" si="261"/>
        <v>42263.957638888889</v>
      </c>
      <c r="N3293" t="b">
        <v>0</v>
      </c>
      <c r="O3293">
        <v>14</v>
      </c>
      <c r="P3293" t="b">
        <v>1</v>
      </c>
      <c r="Q3293" t="s">
        <v>8271</v>
      </c>
      <c r="R3293">
        <f t="shared" si="257"/>
        <v>114</v>
      </c>
      <c r="S3293">
        <f t="shared" si="258"/>
        <v>40.714285714285715</v>
      </c>
      <c r="T3293" t="s">
        <v>8316</v>
      </c>
      <c r="U3293" t="s">
        <v>8317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8">
        <f t="shared" si="260"/>
        <v>42282.561898148146</v>
      </c>
      <c r="L3294">
        <f t="shared" si="259"/>
        <v>2015</v>
      </c>
      <c r="M3294" s="8">
        <f t="shared" si="261"/>
        <v>42342.603564814817</v>
      </c>
      <c r="N3294" t="b">
        <v>0</v>
      </c>
      <c r="O3294">
        <v>15</v>
      </c>
      <c r="P3294" t="b">
        <v>1</v>
      </c>
      <c r="Q3294" t="s">
        <v>8271</v>
      </c>
      <c r="R3294">
        <f t="shared" si="257"/>
        <v>286</v>
      </c>
      <c r="S3294">
        <f t="shared" si="258"/>
        <v>19.266666666666666</v>
      </c>
      <c r="T3294" t="s">
        <v>8316</v>
      </c>
      <c r="U3294" t="s">
        <v>8317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8">
        <f t="shared" si="260"/>
        <v>42768.217037037037</v>
      </c>
      <c r="L3295">
        <f t="shared" si="259"/>
        <v>2017</v>
      </c>
      <c r="M3295" s="8">
        <f t="shared" si="261"/>
        <v>42798.217037037037</v>
      </c>
      <c r="N3295" t="b">
        <v>0</v>
      </c>
      <c r="O3295">
        <v>91</v>
      </c>
      <c r="P3295" t="b">
        <v>1</v>
      </c>
      <c r="Q3295" t="s">
        <v>8271</v>
      </c>
      <c r="R3295">
        <f t="shared" si="257"/>
        <v>170</v>
      </c>
      <c r="S3295">
        <f t="shared" si="258"/>
        <v>84.285714285714292</v>
      </c>
      <c r="T3295" t="s">
        <v>8316</v>
      </c>
      <c r="U3295" t="s">
        <v>8317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8">
        <f t="shared" si="260"/>
        <v>42141.33280092592</v>
      </c>
      <c r="L3296">
        <f t="shared" si="259"/>
        <v>2015</v>
      </c>
      <c r="M3296" s="8">
        <f t="shared" si="261"/>
        <v>42171.33280092592</v>
      </c>
      <c r="N3296" t="b">
        <v>0</v>
      </c>
      <c r="O3296">
        <v>24</v>
      </c>
      <c r="P3296" t="b">
        <v>1</v>
      </c>
      <c r="Q3296" t="s">
        <v>8271</v>
      </c>
      <c r="R3296">
        <f t="shared" si="257"/>
        <v>118</v>
      </c>
      <c r="S3296">
        <f t="shared" si="258"/>
        <v>29.583333333333332</v>
      </c>
      <c r="T3296" t="s">
        <v>8316</v>
      </c>
      <c r="U3296" t="s">
        <v>8317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8">
        <f t="shared" si="260"/>
        <v>42609.234131944446</v>
      </c>
      <c r="L3297">
        <f t="shared" si="259"/>
        <v>2016</v>
      </c>
      <c r="M3297" s="8">
        <f t="shared" si="261"/>
        <v>42639.234131944446</v>
      </c>
      <c r="N3297" t="b">
        <v>0</v>
      </c>
      <c r="O3297">
        <v>27</v>
      </c>
      <c r="P3297" t="b">
        <v>1</v>
      </c>
      <c r="Q3297" t="s">
        <v>8271</v>
      </c>
      <c r="R3297">
        <f t="shared" si="257"/>
        <v>103</v>
      </c>
      <c r="S3297">
        <f t="shared" si="258"/>
        <v>26.667037037037037</v>
      </c>
      <c r="T3297" t="s">
        <v>8316</v>
      </c>
      <c r="U3297" t="s">
        <v>8317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8">
        <f t="shared" si="260"/>
        <v>42309.54828703704</v>
      </c>
      <c r="L3298">
        <f t="shared" si="259"/>
        <v>2015</v>
      </c>
      <c r="M3298" s="8">
        <f t="shared" si="261"/>
        <v>42330.708333333336</v>
      </c>
      <c r="N3298" t="b">
        <v>0</v>
      </c>
      <c r="O3298">
        <v>47</v>
      </c>
      <c r="P3298" t="b">
        <v>1</v>
      </c>
      <c r="Q3298" t="s">
        <v>8271</v>
      </c>
      <c r="R3298">
        <f t="shared" si="257"/>
        <v>144</v>
      </c>
      <c r="S3298">
        <f t="shared" si="258"/>
        <v>45.978723404255319</v>
      </c>
      <c r="T3298" t="s">
        <v>8316</v>
      </c>
      <c r="U3298" t="s">
        <v>8317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8">
        <f t="shared" si="260"/>
        <v>42193.563148148147</v>
      </c>
      <c r="L3299">
        <f t="shared" si="259"/>
        <v>2015</v>
      </c>
      <c r="M3299" s="8">
        <f t="shared" si="261"/>
        <v>42212.749305555553</v>
      </c>
      <c r="N3299" t="b">
        <v>0</v>
      </c>
      <c r="O3299">
        <v>44</v>
      </c>
      <c r="P3299" t="b">
        <v>1</v>
      </c>
      <c r="Q3299" t="s">
        <v>8271</v>
      </c>
      <c r="R3299">
        <f t="shared" si="257"/>
        <v>100</v>
      </c>
      <c r="S3299">
        <f t="shared" si="258"/>
        <v>125.09090909090909</v>
      </c>
      <c r="T3299" t="s">
        <v>8316</v>
      </c>
      <c r="U3299" t="s">
        <v>8317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8">
        <f t="shared" si="260"/>
        <v>42239.749629629623</v>
      </c>
      <c r="L3300">
        <f t="shared" si="259"/>
        <v>2015</v>
      </c>
      <c r="M3300" s="8">
        <f t="shared" si="261"/>
        <v>42259.791666666664</v>
      </c>
      <c r="N3300" t="b">
        <v>0</v>
      </c>
      <c r="O3300">
        <v>72</v>
      </c>
      <c r="P3300" t="b">
        <v>1</v>
      </c>
      <c r="Q3300" t="s">
        <v>8271</v>
      </c>
      <c r="R3300">
        <f t="shared" si="257"/>
        <v>102</v>
      </c>
      <c r="S3300">
        <f t="shared" si="258"/>
        <v>141.29166666666666</v>
      </c>
      <c r="T3300" t="s">
        <v>8316</v>
      </c>
      <c r="U3300" t="s">
        <v>8317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8">
        <f t="shared" si="260"/>
        <v>42261.709062499998</v>
      </c>
      <c r="L3301">
        <f t="shared" si="259"/>
        <v>2015</v>
      </c>
      <c r="M3301" s="8">
        <f t="shared" si="261"/>
        <v>42291.709062499998</v>
      </c>
      <c r="N3301" t="b">
        <v>0</v>
      </c>
      <c r="O3301">
        <v>63</v>
      </c>
      <c r="P3301" t="b">
        <v>1</v>
      </c>
      <c r="Q3301" t="s">
        <v>8271</v>
      </c>
      <c r="R3301">
        <f t="shared" si="257"/>
        <v>116</v>
      </c>
      <c r="S3301">
        <f t="shared" si="258"/>
        <v>55.333333333333336</v>
      </c>
      <c r="T3301" t="s">
        <v>8316</v>
      </c>
      <c r="U3301" t="s">
        <v>8317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8">
        <f t="shared" si="260"/>
        <v>42102.535439814812</v>
      </c>
      <c r="L3302">
        <f t="shared" si="259"/>
        <v>2015</v>
      </c>
      <c r="M3302" s="8">
        <f t="shared" si="261"/>
        <v>42123.535439814812</v>
      </c>
      <c r="N3302" t="b">
        <v>0</v>
      </c>
      <c r="O3302">
        <v>88</v>
      </c>
      <c r="P3302" t="b">
        <v>1</v>
      </c>
      <c r="Q3302" t="s">
        <v>8271</v>
      </c>
      <c r="R3302">
        <f t="shared" si="257"/>
        <v>136</v>
      </c>
      <c r="S3302">
        <f t="shared" si="258"/>
        <v>46.420454545454547</v>
      </c>
      <c r="T3302" t="s">
        <v>8316</v>
      </c>
      <c r="U3302" t="s">
        <v>8317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8">
        <f t="shared" si="260"/>
        <v>42538.527499999997</v>
      </c>
      <c r="L3303">
        <f t="shared" si="259"/>
        <v>2016</v>
      </c>
      <c r="M3303" s="8">
        <f t="shared" si="261"/>
        <v>42583.082638888889</v>
      </c>
      <c r="N3303" t="b">
        <v>0</v>
      </c>
      <c r="O3303">
        <v>70</v>
      </c>
      <c r="P3303" t="b">
        <v>1</v>
      </c>
      <c r="Q3303" t="s">
        <v>8271</v>
      </c>
      <c r="R3303">
        <f t="shared" si="257"/>
        <v>133</v>
      </c>
      <c r="S3303">
        <f t="shared" si="258"/>
        <v>57.2</v>
      </c>
      <c r="T3303" t="s">
        <v>8316</v>
      </c>
      <c r="U3303" t="s">
        <v>8317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8">
        <f t="shared" si="260"/>
        <v>42681.143240740734</v>
      </c>
      <c r="L3304">
        <f t="shared" si="259"/>
        <v>2016</v>
      </c>
      <c r="M3304" s="8">
        <f t="shared" si="261"/>
        <v>42711.143240740734</v>
      </c>
      <c r="N3304" t="b">
        <v>0</v>
      </c>
      <c r="O3304">
        <v>50</v>
      </c>
      <c r="P3304" t="b">
        <v>1</v>
      </c>
      <c r="Q3304" t="s">
        <v>8271</v>
      </c>
      <c r="R3304">
        <f t="shared" si="257"/>
        <v>103</v>
      </c>
      <c r="S3304">
        <f t="shared" si="258"/>
        <v>173.7</v>
      </c>
      <c r="T3304" t="s">
        <v>8316</v>
      </c>
      <c r="U3304" t="s">
        <v>8317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8">
        <f t="shared" si="260"/>
        <v>42056.443101851844</v>
      </c>
      <c r="L3305">
        <f t="shared" si="259"/>
        <v>2015</v>
      </c>
      <c r="M3305" s="8">
        <f t="shared" si="261"/>
        <v>42091.401435185187</v>
      </c>
      <c r="N3305" t="b">
        <v>0</v>
      </c>
      <c r="O3305">
        <v>35</v>
      </c>
      <c r="P3305" t="b">
        <v>1</v>
      </c>
      <c r="Q3305" t="s">
        <v>8271</v>
      </c>
      <c r="R3305">
        <f t="shared" si="257"/>
        <v>116</v>
      </c>
      <c r="S3305">
        <f t="shared" si="258"/>
        <v>59.6</v>
      </c>
      <c r="T3305" t="s">
        <v>8316</v>
      </c>
      <c r="U3305" t="s">
        <v>8317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8">
        <f t="shared" si="260"/>
        <v>42696.41611111111</v>
      </c>
      <c r="L3306">
        <f t="shared" si="259"/>
        <v>2016</v>
      </c>
      <c r="M3306" s="8">
        <f t="shared" si="261"/>
        <v>42726.41611111111</v>
      </c>
      <c r="N3306" t="b">
        <v>0</v>
      </c>
      <c r="O3306">
        <v>175</v>
      </c>
      <c r="P3306" t="b">
        <v>1</v>
      </c>
      <c r="Q3306" t="s">
        <v>8271</v>
      </c>
      <c r="R3306">
        <f t="shared" si="257"/>
        <v>105</v>
      </c>
      <c r="S3306">
        <f t="shared" si="258"/>
        <v>89.585714285714289</v>
      </c>
      <c r="T3306" t="s">
        <v>8316</v>
      </c>
      <c r="U3306" t="s">
        <v>8317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8">
        <f t="shared" si="260"/>
        <v>42186.647546296292</v>
      </c>
      <c r="L3307">
        <f t="shared" si="259"/>
        <v>2015</v>
      </c>
      <c r="M3307" s="8">
        <f t="shared" si="261"/>
        <v>42216.647546296292</v>
      </c>
      <c r="N3307" t="b">
        <v>0</v>
      </c>
      <c r="O3307">
        <v>20</v>
      </c>
      <c r="P3307" t="b">
        <v>1</v>
      </c>
      <c r="Q3307" t="s">
        <v>8271</v>
      </c>
      <c r="R3307">
        <f t="shared" si="257"/>
        <v>102</v>
      </c>
      <c r="S3307">
        <f t="shared" si="258"/>
        <v>204.05</v>
      </c>
      <c r="T3307" t="s">
        <v>8316</v>
      </c>
      <c r="U3307" t="s">
        <v>8317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8">
        <f t="shared" si="260"/>
        <v>42493.010902777773</v>
      </c>
      <c r="L3308">
        <f t="shared" si="259"/>
        <v>2016</v>
      </c>
      <c r="M3308" s="8">
        <f t="shared" si="261"/>
        <v>42530.916666666664</v>
      </c>
      <c r="N3308" t="b">
        <v>0</v>
      </c>
      <c r="O3308">
        <v>54</v>
      </c>
      <c r="P3308" t="b">
        <v>1</v>
      </c>
      <c r="Q3308" t="s">
        <v>8271</v>
      </c>
      <c r="R3308">
        <f t="shared" si="257"/>
        <v>175</v>
      </c>
      <c r="S3308">
        <f t="shared" si="258"/>
        <v>48.703703703703702</v>
      </c>
      <c r="T3308" t="s">
        <v>8316</v>
      </c>
      <c r="U3308" t="s">
        <v>8317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8">
        <f t="shared" si="260"/>
        <v>42474.848831018513</v>
      </c>
      <c r="L3309">
        <f t="shared" si="259"/>
        <v>2016</v>
      </c>
      <c r="M3309" s="8">
        <f t="shared" si="261"/>
        <v>42504.848831018513</v>
      </c>
      <c r="N3309" t="b">
        <v>0</v>
      </c>
      <c r="O3309">
        <v>20</v>
      </c>
      <c r="P3309" t="b">
        <v>1</v>
      </c>
      <c r="Q3309" t="s">
        <v>8271</v>
      </c>
      <c r="R3309">
        <f t="shared" si="257"/>
        <v>107</v>
      </c>
      <c r="S3309">
        <f t="shared" si="258"/>
        <v>53.339999999999996</v>
      </c>
      <c r="T3309" t="s">
        <v>8316</v>
      </c>
      <c r="U3309" t="s">
        <v>8317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8">
        <f t="shared" si="260"/>
        <v>42452.668576388889</v>
      </c>
      <c r="L3310">
        <f t="shared" si="259"/>
        <v>2016</v>
      </c>
      <c r="M3310" s="8">
        <f t="shared" si="261"/>
        <v>42473.668576388889</v>
      </c>
      <c r="N3310" t="b">
        <v>0</v>
      </c>
      <c r="O3310">
        <v>57</v>
      </c>
      <c r="P3310" t="b">
        <v>1</v>
      </c>
      <c r="Q3310" t="s">
        <v>8271</v>
      </c>
      <c r="R3310">
        <f t="shared" si="257"/>
        <v>122</v>
      </c>
      <c r="S3310">
        <f t="shared" si="258"/>
        <v>75.087719298245617</v>
      </c>
      <c r="T3310" t="s">
        <v>8316</v>
      </c>
      <c r="U3310" t="s">
        <v>8317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8">
        <f t="shared" si="260"/>
        <v>42628.441874999997</v>
      </c>
      <c r="L3311">
        <f t="shared" si="259"/>
        <v>2016</v>
      </c>
      <c r="M3311" s="8">
        <f t="shared" si="261"/>
        <v>42659.441874999997</v>
      </c>
      <c r="N3311" t="b">
        <v>0</v>
      </c>
      <c r="O3311">
        <v>31</v>
      </c>
      <c r="P3311" t="b">
        <v>1</v>
      </c>
      <c r="Q3311" t="s">
        <v>8271</v>
      </c>
      <c r="R3311">
        <f t="shared" si="257"/>
        <v>159</v>
      </c>
      <c r="S3311">
        <f t="shared" si="258"/>
        <v>18</v>
      </c>
      <c r="T3311" t="s">
        <v>8316</v>
      </c>
      <c r="U3311" t="s">
        <v>8317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8">
        <f t="shared" si="260"/>
        <v>42253.720196759255</v>
      </c>
      <c r="L3312">
        <f t="shared" si="259"/>
        <v>2015</v>
      </c>
      <c r="M3312" s="8">
        <f t="shared" si="261"/>
        <v>42283.720196759255</v>
      </c>
      <c r="N3312" t="b">
        <v>0</v>
      </c>
      <c r="O3312">
        <v>31</v>
      </c>
      <c r="P3312" t="b">
        <v>1</v>
      </c>
      <c r="Q3312" t="s">
        <v>8271</v>
      </c>
      <c r="R3312">
        <f t="shared" si="257"/>
        <v>100</v>
      </c>
      <c r="S3312">
        <f t="shared" si="258"/>
        <v>209.83870967741936</v>
      </c>
      <c r="T3312" t="s">
        <v>8316</v>
      </c>
      <c r="U3312" t="s">
        <v>8317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8">
        <f t="shared" si="260"/>
        <v>42264.083449074074</v>
      </c>
      <c r="L3313">
        <f t="shared" si="259"/>
        <v>2015</v>
      </c>
      <c r="M3313" s="8">
        <f t="shared" si="261"/>
        <v>42294.083449074074</v>
      </c>
      <c r="N3313" t="b">
        <v>0</v>
      </c>
      <c r="O3313">
        <v>45</v>
      </c>
      <c r="P3313" t="b">
        <v>1</v>
      </c>
      <c r="Q3313" t="s">
        <v>8271</v>
      </c>
      <c r="R3313">
        <f t="shared" si="257"/>
        <v>110</v>
      </c>
      <c r="S3313">
        <f t="shared" si="258"/>
        <v>61.022222222222226</v>
      </c>
      <c r="T3313" t="s">
        <v>8316</v>
      </c>
      <c r="U3313" t="s">
        <v>8317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8">
        <f t="shared" si="260"/>
        <v>42664.601226851846</v>
      </c>
      <c r="L3314">
        <f t="shared" si="259"/>
        <v>2016</v>
      </c>
      <c r="M3314" s="8">
        <f t="shared" si="261"/>
        <v>42685.708333333336</v>
      </c>
      <c r="N3314" t="b">
        <v>0</v>
      </c>
      <c r="O3314">
        <v>41</v>
      </c>
      <c r="P3314" t="b">
        <v>1</v>
      </c>
      <c r="Q3314" t="s">
        <v>8271</v>
      </c>
      <c r="R3314">
        <f t="shared" si="257"/>
        <v>100</v>
      </c>
      <c r="S3314">
        <f t="shared" si="258"/>
        <v>61</v>
      </c>
      <c r="T3314" t="s">
        <v>8316</v>
      </c>
      <c r="U3314" t="s">
        <v>8317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8">
        <f t="shared" si="260"/>
        <v>42382.036076388882</v>
      </c>
      <c r="L3315">
        <f t="shared" si="259"/>
        <v>2016</v>
      </c>
      <c r="M3315" s="8">
        <f t="shared" si="261"/>
        <v>42395.833333333336</v>
      </c>
      <c r="N3315" t="b">
        <v>0</v>
      </c>
      <c r="O3315">
        <v>29</v>
      </c>
      <c r="P3315" t="b">
        <v>1</v>
      </c>
      <c r="Q3315" t="s">
        <v>8271</v>
      </c>
      <c r="R3315">
        <f t="shared" si="257"/>
        <v>116</v>
      </c>
      <c r="S3315">
        <f t="shared" si="258"/>
        <v>80.034482758620683</v>
      </c>
      <c r="T3315" t="s">
        <v>8316</v>
      </c>
      <c r="U3315" t="s">
        <v>8317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8">
        <f t="shared" si="260"/>
        <v>42105.059155092589</v>
      </c>
      <c r="L3316">
        <f t="shared" si="259"/>
        <v>2015</v>
      </c>
      <c r="M3316" s="8">
        <f t="shared" si="261"/>
        <v>42132.628472222219</v>
      </c>
      <c r="N3316" t="b">
        <v>0</v>
      </c>
      <c r="O3316">
        <v>58</v>
      </c>
      <c r="P3316" t="b">
        <v>1</v>
      </c>
      <c r="Q3316" t="s">
        <v>8271</v>
      </c>
      <c r="R3316">
        <f t="shared" si="257"/>
        <v>211</v>
      </c>
      <c r="S3316">
        <f t="shared" si="258"/>
        <v>29.068965517241381</v>
      </c>
      <c r="T3316" t="s">
        <v>8316</v>
      </c>
      <c r="U3316" t="s">
        <v>8317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8">
        <f t="shared" si="260"/>
        <v>42466.09538194444</v>
      </c>
      <c r="L3317">
        <f t="shared" si="259"/>
        <v>2016</v>
      </c>
      <c r="M3317" s="8">
        <f t="shared" si="261"/>
        <v>42496.09538194444</v>
      </c>
      <c r="N3317" t="b">
        <v>0</v>
      </c>
      <c r="O3317">
        <v>89</v>
      </c>
      <c r="P3317" t="b">
        <v>1</v>
      </c>
      <c r="Q3317" t="s">
        <v>8271</v>
      </c>
      <c r="R3317">
        <f t="shared" si="257"/>
        <v>110</v>
      </c>
      <c r="S3317">
        <f t="shared" si="258"/>
        <v>49.438202247191015</v>
      </c>
      <c r="T3317" t="s">
        <v>8316</v>
      </c>
      <c r="U3317" t="s">
        <v>8317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8">
        <f t="shared" si="260"/>
        <v>41826.662905092591</v>
      </c>
      <c r="L3318">
        <f t="shared" si="259"/>
        <v>2014</v>
      </c>
      <c r="M3318" s="8">
        <f t="shared" si="261"/>
        <v>41859.370833333327</v>
      </c>
      <c r="N3318" t="b">
        <v>0</v>
      </c>
      <c r="O3318">
        <v>125</v>
      </c>
      <c r="P3318" t="b">
        <v>1</v>
      </c>
      <c r="Q3318" t="s">
        <v>8271</v>
      </c>
      <c r="R3318">
        <f t="shared" si="257"/>
        <v>100</v>
      </c>
      <c r="S3318">
        <f t="shared" si="258"/>
        <v>93.977440000000001</v>
      </c>
      <c r="T3318" t="s">
        <v>8316</v>
      </c>
      <c r="U3318" t="s">
        <v>8317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8">
        <f t="shared" si="260"/>
        <v>42498.831296296295</v>
      </c>
      <c r="L3319">
        <f t="shared" si="259"/>
        <v>2016</v>
      </c>
      <c r="M3319" s="8">
        <f t="shared" si="261"/>
        <v>42528.831296296295</v>
      </c>
      <c r="N3319" t="b">
        <v>0</v>
      </c>
      <c r="O3319">
        <v>18</v>
      </c>
      <c r="P3319" t="b">
        <v>1</v>
      </c>
      <c r="Q3319" t="s">
        <v>8271</v>
      </c>
      <c r="R3319">
        <f t="shared" si="257"/>
        <v>106</v>
      </c>
      <c r="S3319">
        <f t="shared" si="258"/>
        <v>61.944444444444443</v>
      </c>
      <c r="T3319" t="s">
        <v>8316</v>
      </c>
      <c r="U3319" t="s">
        <v>8317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8">
        <f t="shared" si="260"/>
        <v>42431.093668981477</v>
      </c>
      <c r="L3320">
        <f t="shared" si="259"/>
        <v>2016</v>
      </c>
      <c r="M3320" s="8">
        <f t="shared" si="261"/>
        <v>42470.895833333336</v>
      </c>
      <c r="N3320" t="b">
        <v>0</v>
      </c>
      <c r="O3320">
        <v>32</v>
      </c>
      <c r="P3320" t="b">
        <v>1</v>
      </c>
      <c r="Q3320" t="s">
        <v>8271</v>
      </c>
      <c r="R3320">
        <f t="shared" si="257"/>
        <v>126</v>
      </c>
      <c r="S3320">
        <f t="shared" si="258"/>
        <v>78.5</v>
      </c>
      <c r="T3320" t="s">
        <v>8316</v>
      </c>
      <c r="U3320" t="s">
        <v>8317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8">
        <f t="shared" si="260"/>
        <v>41990.377152777779</v>
      </c>
      <c r="L3321">
        <f t="shared" si="259"/>
        <v>2014</v>
      </c>
      <c r="M3321" s="8">
        <f t="shared" si="261"/>
        <v>42035.377152777779</v>
      </c>
      <c r="N3321" t="b">
        <v>0</v>
      </c>
      <c r="O3321">
        <v>16</v>
      </c>
      <c r="P3321" t="b">
        <v>1</v>
      </c>
      <c r="Q3321" t="s">
        <v>8271</v>
      </c>
      <c r="R3321">
        <f t="shared" si="257"/>
        <v>108</v>
      </c>
      <c r="S3321">
        <f t="shared" si="258"/>
        <v>33.75</v>
      </c>
      <c r="T3321" t="s">
        <v>8316</v>
      </c>
      <c r="U3321" t="s">
        <v>8317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8">
        <f t="shared" si="260"/>
        <v>42512.837465277778</v>
      </c>
      <c r="L3322">
        <f t="shared" si="259"/>
        <v>2016</v>
      </c>
      <c r="M3322" s="8">
        <f t="shared" si="261"/>
        <v>42542.837465277778</v>
      </c>
      <c r="N3322" t="b">
        <v>0</v>
      </c>
      <c r="O3322">
        <v>38</v>
      </c>
      <c r="P3322" t="b">
        <v>1</v>
      </c>
      <c r="Q3322" t="s">
        <v>8271</v>
      </c>
      <c r="R3322">
        <f t="shared" si="257"/>
        <v>101</v>
      </c>
      <c r="S3322">
        <f t="shared" si="258"/>
        <v>66.44736842105263</v>
      </c>
      <c r="T3322" t="s">
        <v>8316</v>
      </c>
      <c r="U3322" t="s">
        <v>8317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8">
        <f t="shared" si="260"/>
        <v>41913.891956018517</v>
      </c>
      <c r="L3323">
        <f t="shared" si="259"/>
        <v>2014</v>
      </c>
      <c r="M3323" s="8">
        <f t="shared" si="261"/>
        <v>41927.957638888889</v>
      </c>
      <c r="N3323" t="b">
        <v>0</v>
      </c>
      <c r="O3323">
        <v>15</v>
      </c>
      <c r="P3323" t="b">
        <v>1</v>
      </c>
      <c r="Q3323" t="s">
        <v>8271</v>
      </c>
      <c r="R3323">
        <f t="shared" si="257"/>
        <v>107</v>
      </c>
      <c r="S3323">
        <f t="shared" si="258"/>
        <v>35.799999999999997</v>
      </c>
      <c r="T3323" t="s">
        <v>8316</v>
      </c>
      <c r="U3323" t="s">
        <v>8317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8">
        <f t="shared" si="260"/>
        <v>42520.802037037036</v>
      </c>
      <c r="L3324">
        <f t="shared" si="259"/>
        <v>2016</v>
      </c>
      <c r="M3324" s="8">
        <f t="shared" si="261"/>
        <v>42542.954861111109</v>
      </c>
      <c r="N3324" t="b">
        <v>0</v>
      </c>
      <c r="O3324">
        <v>23</v>
      </c>
      <c r="P3324" t="b">
        <v>1</v>
      </c>
      <c r="Q3324" t="s">
        <v>8271</v>
      </c>
      <c r="R3324">
        <f t="shared" si="257"/>
        <v>102</v>
      </c>
      <c r="S3324">
        <f t="shared" si="258"/>
        <v>145.65217391304347</v>
      </c>
      <c r="T3324" t="s">
        <v>8316</v>
      </c>
      <c r="U3324" t="s">
        <v>8317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8">
        <f t="shared" si="260"/>
        <v>42608.157499999994</v>
      </c>
      <c r="L3325">
        <f t="shared" si="259"/>
        <v>2016</v>
      </c>
      <c r="M3325" s="8">
        <f t="shared" si="261"/>
        <v>42638.157499999994</v>
      </c>
      <c r="N3325" t="b">
        <v>0</v>
      </c>
      <c r="O3325">
        <v>49</v>
      </c>
      <c r="P3325" t="b">
        <v>1</v>
      </c>
      <c r="Q3325" t="s">
        <v>8271</v>
      </c>
      <c r="R3325">
        <f t="shared" si="257"/>
        <v>126</v>
      </c>
      <c r="S3325">
        <f t="shared" si="258"/>
        <v>25.693877551020407</v>
      </c>
      <c r="T3325" t="s">
        <v>8316</v>
      </c>
      <c r="U3325" t="s">
        <v>8317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8">
        <f t="shared" si="260"/>
        <v>42512.374884259254</v>
      </c>
      <c r="L3326">
        <f t="shared" si="259"/>
        <v>2016</v>
      </c>
      <c r="M3326" s="8">
        <f t="shared" si="261"/>
        <v>42526.374884259254</v>
      </c>
      <c r="N3326" t="b">
        <v>0</v>
      </c>
      <c r="O3326">
        <v>10</v>
      </c>
      <c r="P3326" t="b">
        <v>1</v>
      </c>
      <c r="Q3326" t="s">
        <v>8271</v>
      </c>
      <c r="R3326">
        <f t="shared" si="257"/>
        <v>102</v>
      </c>
      <c r="S3326">
        <f t="shared" si="258"/>
        <v>152.5</v>
      </c>
      <c r="T3326" t="s">
        <v>8316</v>
      </c>
      <c r="U3326" t="s">
        <v>8317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8">
        <f t="shared" si="260"/>
        <v>42064.577280092592</v>
      </c>
      <c r="L3327">
        <f t="shared" si="259"/>
        <v>2015</v>
      </c>
      <c r="M3327" s="8">
        <f t="shared" si="261"/>
        <v>42099.535613425927</v>
      </c>
      <c r="N3327" t="b">
        <v>0</v>
      </c>
      <c r="O3327">
        <v>15</v>
      </c>
      <c r="P3327" t="b">
        <v>1</v>
      </c>
      <c r="Q3327" t="s">
        <v>8271</v>
      </c>
      <c r="R3327">
        <f t="shared" si="257"/>
        <v>113</v>
      </c>
      <c r="S3327">
        <f t="shared" si="258"/>
        <v>30</v>
      </c>
      <c r="T3327" t="s">
        <v>8316</v>
      </c>
      <c r="U3327" t="s">
        <v>8317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8">
        <f t="shared" si="260"/>
        <v>42041.505844907406</v>
      </c>
      <c r="L3328">
        <f t="shared" si="259"/>
        <v>2015</v>
      </c>
      <c r="M3328" s="8">
        <f t="shared" si="261"/>
        <v>42071.464178240734</v>
      </c>
      <c r="N3328" t="b">
        <v>0</v>
      </c>
      <c r="O3328">
        <v>57</v>
      </c>
      <c r="P3328" t="b">
        <v>1</v>
      </c>
      <c r="Q3328" t="s">
        <v>8271</v>
      </c>
      <c r="R3328">
        <f t="shared" si="257"/>
        <v>101</v>
      </c>
      <c r="S3328">
        <f t="shared" si="258"/>
        <v>142.28070175438597</v>
      </c>
      <c r="T3328" t="s">
        <v>8316</v>
      </c>
      <c r="U3328" t="s">
        <v>8317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8">
        <f t="shared" si="260"/>
        <v>42468.166273148141</v>
      </c>
      <c r="L3329">
        <f t="shared" si="259"/>
        <v>2016</v>
      </c>
      <c r="M3329" s="8">
        <f t="shared" si="261"/>
        <v>42498.166273148141</v>
      </c>
      <c r="N3329" t="b">
        <v>0</v>
      </c>
      <c r="O3329">
        <v>33</v>
      </c>
      <c r="P3329" t="b">
        <v>1</v>
      </c>
      <c r="Q3329" t="s">
        <v>8271</v>
      </c>
      <c r="R3329">
        <f t="shared" si="257"/>
        <v>101</v>
      </c>
      <c r="S3329">
        <f t="shared" si="258"/>
        <v>24.545454545454547</v>
      </c>
      <c r="T3329" t="s">
        <v>8316</v>
      </c>
      <c r="U3329" t="s">
        <v>8317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8">
        <f t="shared" si="260"/>
        <v>41822.366701388884</v>
      </c>
      <c r="L3330">
        <f t="shared" si="259"/>
        <v>2014</v>
      </c>
      <c r="M3330" s="8">
        <f t="shared" si="261"/>
        <v>41824.833333333328</v>
      </c>
      <c r="N3330" t="b">
        <v>0</v>
      </c>
      <c r="O3330">
        <v>9</v>
      </c>
      <c r="P3330" t="b">
        <v>1</v>
      </c>
      <c r="Q3330" t="s">
        <v>8271</v>
      </c>
      <c r="R3330">
        <f t="shared" ref="R3330:R3393" si="262">ROUND(E3330/D3330*100,0)</f>
        <v>146</v>
      </c>
      <c r="S3330">
        <f t="shared" ref="S3330:S3393" si="263">E3330/O3330</f>
        <v>292.77777777777777</v>
      </c>
      <c r="T3330" t="s">
        <v>8316</v>
      </c>
      <c r="U3330" t="s">
        <v>8317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8">
        <f t="shared" si="260"/>
        <v>41837.114675925921</v>
      </c>
      <c r="L3331">
        <f t="shared" ref="L3331:L3394" si="264">YEAR(K3331)</f>
        <v>2014</v>
      </c>
      <c r="M3331" s="8">
        <f t="shared" si="261"/>
        <v>41847.75</v>
      </c>
      <c r="N3331" t="b">
        <v>0</v>
      </c>
      <c r="O3331">
        <v>26</v>
      </c>
      <c r="P3331" t="b">
        <v>1</v>
      </c>
      <c r="Q3331" t="s">
        <v>8271</v>
      </c>
      <c r="R3331">
        <f t="shared" si="262"/>
        <v>117</v>
      </c>
      <c r="S3331">
        <f t="shared" si="263"/>
        <v>44.92307692307692</v>
      </c>
      <c r="T3331" t="s">
        <v>8316</v>
      </c>
      <c r="U3331" t="s">
        <v>8317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8">
        <f t="shared" si="260"/>
        <v>42065.679027777776</v>
      </c>
      <c r="L3332">
        <f t="shared" si="264"/>
        <v>2015</v>
      </c>
      <c r="M3332" s="8">
        <f t="shared" si="261"/>
        <v>42095.637361111112</v>
      </c>
      <c r="N3332" t="b">
        <v>0</v>
      </c>
      <c r="O3332">
        <v>69</v>
      </c>
      <c r="P3332" t="b">
        <v>1</v>
      </c>
      <c r="Q3332" t="s">
        <v>8271</v>
      </c>
      <c r="R3332">
        <f t="shared" si="262"/>
        <v>106</v>
      </c>
      <c r="S3332">
        <f t="shared" si="263"/>
        <v>23.10144927536232</v>
      </c>
      <c r="T3332" t="s">
        <v>8316</v>
      </c>
      <c r="U3332" t="s">
        <v>8317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8">
        <f t="shared" si="260"/>
        <v>42248.48942129629</v>
      </c>
      <c r="L3333">
        <f t="shared" si="264"/>
        <v>2015</v>
      </c>
      <c r="M3333" s="8">
        <f t="shared" si="261"/>
        <v>42283.48942129629</v>
      </c>
      <c r="N3333" t="b">
        <v>0</v>
      </c>
      <c r="O3333">
        <v>65</v>
      </c>
      <c r="P3333" t="b">
        <v>1</v>
      </c>
      <c r="Q3333" t="s">
        <v>8271</v>
      </c>
      <c r="R3333">
        <f t="shared" si="262"/>
        <v>105</v>
      </c>
      <c r="S3333">
        <f t="shared" si="263"/>
        <v>80.400000000000006</v>
      </c>
      <c r="T3333" t="s">
        <v>8316</v>
      </c>
      <c r="U3333" t="s">
        <v>8317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8">
        <f t="shared" si="260"/>
        <v>41809.651967592588</v>
      </c>
      <c r="L3334">
        <f t="shared" si="264"/>
        <v>2014</v>
      </c>
      <c r="M3334" s="8">
        <f t="shared" si="261"/>
        <v>41839.651967592588</v>
      </c>
      <c r="N3334" t="b">
        <v>0</v>
      </c>
      <c r="O3334">
        <v>83</v>
      </c>
      <c r="P3334" t="b">
        <v>1</v>
      </c>
      <c r="Q3334" t="s">
        <v>8271</v>
      </c>
      <c r="R3334">
        <f t="shared" si="262"/>
        <v>100</v>
      </c>
      <c r="S3334">
        <f t="shared" si="263"/>
        <v>72.289156626506028</v>
      </c>
      <c r="T3334" t="s">
        <v>8316</v>
      </c>
      <c r="U3334" t="s">
        <v>8317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8">
        <f t="shared" si="260"/>
        <v>42148.468518518515</v>
      </c>
      <c r="L3335">
        <f t="shared" si="264"/>
        <v>2015</v>
      </c>
      <c r="M3335" s="8">
        <f t="shared" si="261"/>
        <v>42170.468518518515</v>
      </c>
      <c r="N3335" t="b">
        <v>0</v>
      </c>
      <c r="O3335">
        <v>111</v>
      </c>
      <c r="P3335" t="b">
        <v>1</v>
      </c>
      <c r="Q3335" t="s">
        <v>8271</v>
      </c>
      <c r="R3335">
        <f t="shared" si="262"/>
        <v>105</v>
      </c>
      <c r="S3335">
        <f t="shared" si="263"/>
        <v>32.972972972972975</v>
      </c>
      <c r="T3335" t="s">
        <v>8316</v>
      </c>
      <c r="U3335" t="s">
        <v>8317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8">
        <f t="shared" si="260"/>
        <v>42185.312754629624</v>
      </c>
      <c r="L3336">
        <f t="shared" si="264"/>
        <v>2015</v>
      </c>
      <c r="M3336" s="8">
        <f t="shared" si="261"/>
        <v>42215.312754629624</v>
      </c>
      <c r="N3336" t="b">
        <v>0</v>
      </c>
      <c r="O3336">
        <v>46</v>
      </c>
      <c r="P3336" t="b">
        <v>1</v>
      </c>
      <c r="Q3336" t="s">
        <v>8271</v>
      </c>
      <c r="R3336">
        <f t="shared" si="262"/>
        <v>139</v>
      </c>
      <c r="S3336">
        <f t="shared" si="263"/>
        <v>116.65217391304348</v>
      </c>
      <c r="T3336" t="s">
        <v>8316</v>
      </c>
      <c r="U3336" t="s">
        <v>8317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8">
        <f t="shared" si="260"/>
        <v>41827.465810185182</v>
      </c>
      <c r="L3337">
        <f t="shared" si="264"/>
        <v>2014</v>
      </c>
      <c r="M3337" s="8">
        <f t="shared" si="261"/>
        <v>41854.75</v>
      </c>
      <c r="N3337" t="b">
        <v>0</v>
      </c>
      <c r="O3337">
        <v>63</v>
      </c>
      <c r="P3337" t="b">
        <v>1</v>
      </c>
      <c r="Q3337" t="s">
        <v>8271</v>
      </c>
      <c r="R3337">
        <f t="shared" si="262"/>
        <v>100</v>
      </c>
      <c r="S3337">
        <f t="shared" si="263"/>
        <v>79.61904761904762</v>
      </c>
      <c r="T3337" t="s">
        <v>8316</v>
      </c>
      <c r="U3337" t="s">
        <v>8317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8">
        <f t="shared" si="260"/>
        <v>42437.190347222218</v>
      </c>
      <c r="L3338">
        <f t="shared" si="264"/>
        <v>2016</v>
      </c>
      <c r="M3338" s="8">
        <f t="shared" si="261"/>
        <v>42465.148680555554</v>
      </c>
      <c r="N3338" t="b">
        <v>0</v>
      </c>
      <c r="O3338">
        <v>9</v>
      </c>
      <c r="P3338" t="b">
        <v>1</v>
      </c>
      <c r="Q3338" t="s">
        <v>8271</v>
      </c>
      <c r="R3338">
        <f t="shared" si="262"/>
        <v>100</v>
      </c>
      <c r="S3338">
        <f t="shared" si="263"/>
        <v>27.777777777777779</v>
      </c>
      <c r="T3338" t="s">
        <v>8316</v>
      </c>
      <c r="U3338" t="s">
        <v>8317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8">
        <f t="shared" si="260"/>
        <v>41901.073692129627</v>
      </c>
      <c r="L3339">
        <f t="shared" si="264"/>
        <v>2014</v>
      </c>
      <c r="M3339" s="8">
        <f t="shared" si="261"/>
        <v>41922.666666666664</v>
      </c>
      <c r="N3339" t="b">
        <v>0</v>
      </c>
      <c r="O3339">
        <v>34</v>
      </c>
      <c r="P3339" t="b">
        <v>1</v>
      </c>
      <c r="Q3339" t="s">
        <v>8271</v>
      </c>
      <c r="R3339">
        <f t="shared" si="262"/>
        <v>110</v>
      </c>
      <c r="S3339">
        <f t="shared" si="263"/>
        <v>81.029411764705884</v>
      </c>
      <c r="T3339" t="s">
        <v>8316</v>
      </c>
      <c r="U3339" t="s">
        <v>8317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8">
        <f t="shared" ref="K3340:K3403" si="265">(J3340/86400)+25569+(-5/24)</f>
        <v>42769.366666666661</v>
      </c>
      <c r="L3340">
        <f t="shared" si="264"/>
        <v>2017</v>
      </c>
      <c r="M3340" s="8">
        <f t="shared" si="261"/>
        <v>42790.366666666661</v>
      </c>
      <c r="N3340" t="b">
        <v>0</v>
      </c>
      <c r="O3340">
        <v>112</v>
      </c>
      <c r="P3340" t="b">
        <v>1</v>
      </c>
      <c r="Q3340" t="s">
        <v>8271</v>
      </c>
      <c r="R3340">
        <f t="shared" si="262"/>
        <v>102</v>
      </c>
      <c r="S3340">
        <f t="shared" si="263"/>
        <v>136.84821428571428</v>
      </c>
      <c r="T3340" t="s">
        <v>8316</v>
      </c>
      <c r="U3340" t="s">
        <v>8317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8">
        <f t="shared" si="265"/>
        <v>42549.457384259258</v>
      </c>
      <c r="L3341">
        <f t="shared" si="264"/>
        <v>2016</v>
      </c>
      <c r="M3341" s="8">
        <f t="shared" ref="M3341:M3404" si="266">(I3341/86400)+25569+(-5/24)</f>
        <v>42579.457384259258</v>
      </c>
      <c r="N3341" t="b">
        <v>0</v>
      </c>
      <c r="O3341">
        <v>47</v>
      </c>
      <c r="P3341" t="b">
        <v>1</v>
      </c>
      <c r="Q3341" t="s">
        <v>8271</v>
      </c>
      <c r="R3341">
        <f t="shared" si="262"/>
        <v>104</v>
      </c>
      <c r="S3341">
        <f t="shared" si="263"/>
        <v>177.61702127659575</v>
      </c>
      <c r="T3341" t="s">
        <v>8316</v>
      </c>
      <c r="U3341" t="s">
        <v>8317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8">
        <f t="shared" si="265"/>
        <v>42685.765671296293</v>
      </c>
      <c r="L3342">
        <f t="shared" si="264"/>
        <v>2016</v>
      </c>
      <c r="M3342" s="8">
        <f t="shared" si="266"/>
        <v>42710.765671296293</v>
      </c>
      <c r="N3342" t="b">
        <v>0</v>
      </c>
      <c r="O3342">
        <v>38</v>
      </c>
      <c r="P3342" t="b">
        <v>1</v>
      </c>
      <c r="Q3342" t="s">
        <v>8271</v>
      </c>
      <c r="R3342">
        <f t="shared" si="262"/>
        <v>138</v>
      </c>
      <c r="S3342">
        <f t="shared" si="263"/>
        <v>109.07894736842105</v>
      </c>
      <c r="T3342" t="s">
        <v>8316</v>
      </c>
      <c r="U3342" t="s">
        <v>8317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8">
        <f t="shared" si="265"/>
        <v>42510.590520833335</v>
      </c>
      <c r="L3343">
        <f t="shared" si="264"/>
        <v>2016</v>
      </c>
      <c r="M3343" s="8">
        <f t="shared" si="266"/>
        <v>42533.499999999993</v>
      </c>
      <c r="N3343" t="b">
        <v>0</v>
      </c>
      <c r="O3343">
        <v>28</v>
      </c>
      <c r="P3343" t="b">
        <v>1</v>
      </c>
      <c r="Q3343" t="s">
        <v>8271</v>
      </c>
      <c r="R3343">
        <f t="shared" si="262"/>
        <v>100</v>
      </c>
      <c r="S3343">
        <f t="shared" si="263"/>
        <v>119.64285714285714</v>
      </c>
      <c r="T3343" t="s">
        <v>8316</v>
      </c>
      <c r="U3343" t="s">
        <v>8317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8">
        <f t="shared" si="265"/>
        <v>42062.088078703702</v>
      </c>
      <c r="L3344">
        <f t="shared" si="264"/>
        <v>2015</v>
      </c>
      <c r="M3344" s="8">
        <f t="shared" si="266"/>
        <v>42094.999305555553</v>
      </c>
      <c r="N3344" t="b">
        <v>0</v>
      </c>
      <c r="O3344">
        <v>78</v>
      </c>
      <c r="P3344" t="b">
        <v>1</v>
      </c>
      <c r="Q3344" t="s">
        <v>8271</v>
      </c>
      <c r="R3344">
        <f t="shared" si="262"/>
        <v>102</v>
      </c>
      <c r="S3344">
        <f t="shared" si="263"/>
        <v>78.205128205128204</v>
      </c>
      <c r="T3344" t="s">
        <v>8316</v>
      </c>
      <c r="U3344" t="s">
        <v>8317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8">
        <f t="shared" si="265"/>
        <v>42452.708148148151</v>
      </c>
      <c r="L3345">
        <f t="shared" si="264"/>
        <v>2016</v>
      </c>
      <c r="M3345" s="8">
        <f t="shared" si="266"/>
        <v>42473.345833333333</v>
      </c>
      <c r="N3345" t="b">
        <v>0</v>
      </c>
      <c r="O3345">
        <v>23</v>
      </c>
      <c r="P3345" t="b">
        <v>1</v>
      </c>
      <c r="Q3345" t="s">
        <v>8271</v>
      </c>
      <c r="R3345">
        <f t="shared" si="262"/>
        <v>171</v>
      </c>
      <c r="S3345">
        <f t="shared" si="263"/>
        <v>52.173913043478258</v>
      </c>
      <c r="T3345" t="s">
        <v>8316</v>
      </c>
      <c r="U3345" t="s">
        <v>8317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8">
        <f t="shared" si="265"/>
        <v>41850.991817129623</v>
      </c>
      <c r="L3346">
        <f t="shared" si="264"/>
        <v>2014</v>
      </c>
      <c r="M3346" s="8">
        <f t="shared" si="266"/>
        <v>41880.991817129623</v>
      </c>
      <c r="N3346" t="b">
        <v>0</v>
      </c>
      <c r="O3346">
        <v>40</v>
      </c>
      <c r="P3346" t="b">
        <v>1</v>
      </c>
      <c r="Q3346" t="s">
        <v>8271</v>
      </c>
      <c r="R3346">
        <f t="shared" si="262"/>
        <v>101</v>
      </c>
      <c r="S3346">
        <f t="shared" si="263"/>
        <v>114.125</v>
      </c>
      <c r="T3346" t="s">
        <v>8316</v>
      </c>
      <c r="U3346" t="s">
        <v>8317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8">
        <f t="shared" si="265"/>
        <v>42052.897777777776</v>
      </c>
      <c r="L3347">
        <f t="shared" si="264"/>
        <v>2015</v>
      </c>
      <c r="M3347" s="8">
        <f t="shared" si="266"/>
        <v>42111.817361111105</v>
      </c>
      <c r="N3347" t="b">
        <v>0</v>
      </c>
      <c r="O3347">
        <v>13</v>
      </c>
      <c r="P3347" t="b">
        <v>1</v>
      </c>
      <c r="Q3347" t="s">
        <v>8271</v>
      </c>
      <c r="R3347">
        <f t="shared" si="262"/>
        <v>130</v>
      </c>
      <c r="S3347">
        <f t="shared" si="263"/>
        <v>50</v>
      </c>
      <c r="T3347" t="s">
        <v>8316</v>
      </c>
      <c r="U3347" t="s">
        <v>8317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8">
        <f t="shared" si="265"/>
        <v>42053.816087962965</v>
      </c>
      <c r="L3348">
        <f t="shared" si="264"/>
        <v>2015</v>
      </c>
      <c r="M3348" s="8">
        <f t="shared" si="266"/>
        <v>42060.816087962965</v>
      </c>
      <c r="N3348" t="b">
        <v>0</v>
      </c>
      <c r="O3348">
        <v>18</v>
      </c>
      <c r="P3348" t="b">
        <v>1</v>
      </c>
      <c r="Q3348" t="s">
        <v>8271</v>
      </c>
      <c r="R3348">
        <f t="shared" si="262"/>
        <v>110</v>
      </c>
      <c r="S3348">
        <f t="shared" si="263"/>
        <v>91.666666666666671</v>
      </c>
      <c r="T3348" t="s">
        <v>8316</v>
      </c>
      <c r="U3348" t="s">
        <v>8317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8">
        <f t="shared" si="265"/>
        <v>42484.343217592592</v>
      </c>
      <c r="L3349">
        <f t="shared" si="264"/>
        <v>2016</v>
      </c>
      <c r="M3349" s="8">
        <f t="shared" si="266"/>
        <v>42498.666666666664</v>
      </c>
      <c r="N3349" t="b">
        <v>0</v>
      </c>
      <c r="O3349">
        <v>22</v>
      </c>
      <c r="P3349" t="b">
        <v>1</v>
      </c>
      <c r="Q3349" t="s">
        <v>8271</v>
      </c>
      <c r="R3349">
        <f t="shared" si="262"/>
        <v>119</v>
      </c>
      <c r="S3349">
        <f t="shared" si="263"/>
        <v>108.59090909090909</v>
      </c>
      <c r="T3349" t="s">
        <v>8316</v>
      </c>
      <c r="U3349" t="s">
        <v>8317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8">
        <f t="shared" si="265"/>
        <v>42466.350462962961</v>
      </c>
      <c r="L3350">
        <f t="shared" si="264"/>
        <v>2016</v>
      </c>
      <c r="M3350" s="8">
        <f t="shared" si="266"/>
        <v>42489.957638888889</v>
      </c>
      <c r="N3350" t="b">
        <v>0</v>
      </c>
      <c r="O3350">
        <v>79</v>
      </c>
      <c r="P3350" t="b">
        <v>1</v>
      </c>
      <c r="Q3350" t="s">
        <v>8271</v>
      </c>
      <c r="R3350">
        <f t="shared" si="262"/>
        <v>100</v>
      </c>
      <c r="S3350">
        <f t="shared" si="263"/>
        <v>69.822784810126578</v>
      </c>
      <c r="T3350" t="s">
        <v>8316</v>
      </c>
      <c r="U3350" t="s">
        <v>8317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8">
        <f t="shared" si="265"/>
        <v>42512.902453703697</v>
      </c>
      <c r="L3351">
        <f t="shared" si="264"/>
        <v>2016</v>
      </c>
      <c r="M3351" s="8">
        <f t="shared" si="266"/>
        <v>42534.499999999993</v>
      </c>
      <c r="N3351" t="b">
        <v>0</v>
      </c>
      <c r="O3351">
        <v>14</v>
      </c>
      <c r="P3351" t="b">
        <v>1</v>
      </c>
      <c r="Q3351" t="s">
        <v>8271</v>
      </c>
      <c r="R3351">
        <f t="shared" si="262"/>
        <v>153</v>
      </c>
      <c r="S3351">
        <f t="shared" si="263"/>
        <v>109.57142857142857</v>
      </c>
      <c r="T3351" t="s">
        <v>8316</v>
      </c>
      <c r="U3351" t="s">
        <v>8317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8">
        <f t="shared" si="265"/>
        <v>42302.493182870363</v>
      </c>
      <c r="L3352">
        <f t="shared" si="264"/>
        <v>2015</v>
      </c>
      <c r="M3352" s="8">
        <f t="shared" si="266"/>
        <v>42337.749999999993</v>
      </c>
      <c r="N3352" t="b">
        <v>0</v>
      </c>
      <c r="O3352">
        <v>51</v>
      </c>
      <c r="P3352" t="b">
        <v>1</v>
      </c>
      <c r="Q3352" t="s">
        <v>8271</v>
      </c>
      <c r="R3352">
        <f t="shared" si="262"/>
        <v>104</v>
      </c>
      <c r="S3352">
        <f t="shared" si="263"/>
        <v>71.666666666666671</v>
      </c>
      <c r="T3352" t="s">
        <v>8316</v>
      </c>
      <c r="U3352" t="s">
        <v>8317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8">
        <f t="shared" si="265"/>
        <v>41806.187094907407</v>
      </c>
      <c r="L3353">
        <f t="shared" si="264"/>
        <v>2014</v>
      </c>
      <c r="M3353" s="8">
        <f t="shared" si="266"/>
        <v>41843.25</v>
      </c>
      <c r="N3353" t="b">
        <v>0</v>
      </c>
      <c r="O3353">
        <v>54</v>
      </c>
      <c r="P3353" t="b">
        <v>1</v>
      </c>
      <c r="Q3353" t="s">
        <v>8271</v>
      </c>
      <c r="R3353">
        <f t="shared" si="262"/>
        <v>101</v>
      </c>
      <c r="S3353">
        <f t="shared" si="263"/>
        <v>93.611111111111114</v>
      </c>
      <c r="T3353" t="s">
        <v>8316</v>
      </c>
      <c r="U3353" t="s">
        <v>8317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8">
        <f t="shared" si="265"/>
        <v>42495.784467592595</v>
      </c>
      <c r="L3354">
        <f t="shared" si="264"/>
        <v>2016</v>
      </c>
      <c r="M3354" s="8">
        <f t="shared" si="266"/>
        <v>42552.749999999993</v>
      </c>
      <c r="N3354" t="b">
        <v>0</v>
      </c>
      <c r="O3354">
        <v>70</v>
      </c>
      <c r="P3354" t="b">
        <v>1</v>
      </c>
      <c r="Q3354" t="s">
        <v>8271</v>
      </c>
      <c r="R3354">
        <f t="shared" si="262"/>
        <v>108</v>
      </c>
      <c r="S3354">
        <f t="shared" si="263"/>
        <v>76.8</v>
      </c>
      <c r="T3354" t="s">
        <v>8316</v>
      </c>
      <c r="U3354" t="s">
        <v>8317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8">
        <f t="shared" si="265"/>
        <v>42479.223958333336</v>
      </c>
      <c r="L3355">
        <f t="shared" si="264"/>
        <v>2016</v>
      </c>
      <c r="M3355" s="8">
        <f t="shared" si="266"/>
        <v>42492.749999999993</v>
      </c>
      <c r="N3355" t="b">
        <v>0</v>
      </c>
      <c r="O3355">
        <v>44</v>
      </c>
      <c r="P3355" t="b">
        <v>1</v>
      </c>
      <c r="Q3355" t="s">
        <v>8271</v>
      </c>
      <c r="R3355">
        <f t="shared" si="262"/>
        <v>315</v>
      </c>
      <c r="S3355">
        <f t="shared" si="263"/>
        <v>35.795454545454547</v>
      </c>
      <c r="T3355" t="s">
        <v>8316</v>
      </c>
      <c r="U3355" t="s">
        <v>8317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8">
        <f t="shared" si="265"/>
        <v>42270.518587962964</v>
      </c>
      <c r="L3356">
        <f t="shared" si="264"/>
        <v>2015</v>
      </c>
      <c r="M3356" s="8">
        <f t="shared" si="266"/>
        <v>42305.959027777775</v>
      </c>
      <c r="N3356" t="b">
        <v>0</v>
      </c>
      <c r="O3356">
        <v>55</v>
      </c>
      <c r="P3356" t="b">
        <v>1</v>
      </c>
      <c r="Q3356" t="s">
        <v>8271</v>
      </c>
      <c r="R3356">
        <f t="shared" si="262"/>
        <v>102</v>
      </c>
      <c r="S3356">
        <f t="shared" si="263"/>
        <v>55.6</v>
      </c>
      <c r="T3356" t="s">
        <v>8316</v>
      </c>
      <c r="U3356" t="s">
        <v>8317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8">
        <f t="shared" si="265"/>
        <v>42489.411192129628</v>
      </c>
      <c r="L3357">
        <f t="shared" si="264"/>
        <v>2016</v>
      </c>
      <c r="M3357" s="8">
        <f t="shared" si="266"/>
        <v>42500.261805555558</v>
      </c>
      <c r="N3357" t="b">
        <v>0</v>
      </c>
      <c r="O3357">
        <v>15</v>
      </c>
      <c r="P3357" t="b">
        <v>1</v>
      </c>
      <c r="Q3357" t="s">
        <v>8271</v>
      </c>
      <c r="R3357">
        <f t="shared" si="262"/>
        <v>126</v>
      </c>
      <c r="S3357">
        <f t="shared" si="263"/>
        <v>147.33333333333334</v>
      </c>
      <c r="T3357" t="s">
        <v>8316</v>
      </c>
      <c r="U3357" t="s">
        <v>8317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8">
        <f t="shared" si="265"/>
        <v>42536.607314814813</v>
      </c>
      <c r="L3358">
        <f t="shared" si="264"/>
        <v>2016</v>
      </c>
      <c r="M3358" s="8">
        <f t="shared" si="266"/>
        <v>42566.607314814813</v>
      </c>
      <c r="N3358" t="b">
        <v>0</v>
      </c>
      <c r="O3358">
        <v>27</v>
      </c>
      <c r="P3358" t="b">
        <v>1</v>
      </c>
      <c r="Q3358" t="s">
        <v>8271</v>
      </c>
      <c r="R3358">
        <f t="shared" si="262"/>
        <v>101</v>
      </c>
      <c r="S3358">
        <f t="shared" si="263"/>
        <v>56.333333333333336</v>
      </c>
      <c r="T3358" t="s">
        <v>8316</v>
      </c>
      <c r="U3358" t="s">
        <v>8317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8">
        <f t="shared" si="265"/>
        <v>41822.209606481476</v>
      </c>
      <c r="L3359">
        <f t="shared" si="264"/>
        <v>2014</v>
      </c>
      <c r="M3359" s="8">
        <f t="shared" si="266"/>
        <v>41852.209606481476</v>
      </c>
      <c r="N3359" t="b">
        <v>0</v>
      </c>
      <c r="O3359">
        <v>21</v>
      </c>
      <c r="P3359" t="b">
        <v>1</v>
      </c>
      <c r="Q3359" t="s">
        <v>8271</v>
      </c>
      <c r="R3359">
        <f t="shared" si="262"/>
        <v>101</v>
      </c>
      <c r="S3359">
        <f t="shared" si="263"/>
        <v>96.19047619047619</v>
      </c>
      <c r="T3359" t="s">
        <v>8316</v>
      </c>
      <c r="U3359" t="s">
        <v>8317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8">
        <f t="shared" si="265"/>
        <v>41932.102766203701</v>
      </c>
      <c r="L3360">
        <f t="shared" si="264"/>
        <v>2014</v>
      </c>
      <c r="M3360" s="8">
        <f t="shared" si="266"/>
        <v>41962.144432870373</v>
      </c>
      <c r="N3360" t="b">
        <v>0</v>
      </c>
      <c r="O3360">
        <v>162</v>
      </c>
      <c r="P3360" t="b">
        <v>1</v>
      </c>
      <c r="Q3360" t="s">
        <v>8271</v>
      </c>
      <c r="R3360">
        <f t="shared" si="262"/>
        <v>103</v>
      </c>
      <c r="S3360">
        <f t="shared" si="263"/>
        <v>63.574074074074076</v>
      </c>
      <c r="T3360" t="s">
        <v>8316</v>
      </c>
      <c r="U3360" t="s">
        <v>8317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8">
        <f t="shared" si="265"/>
        <v>42745.848773148151</v>
      </c>
      <c r="L3361">
        <f t="shared" si="264"/>
        <v>2017</v>
      </c>
      <c r="M3361" s="8">
        <f t="shared" si="266"/>
        <v>42790.848773148151</v>
      </c>
      <c r="N3361" t="b">
        <v>0</v>
      </c>
      <c r="O3361">
        <v>23</v>
      </c>
      <c r="P3361" t="b">
        <v>1</v>
      </c>
      <c r="Q3361" t="s">
        <v>8271</v>
      </c>
      <c r="R3361">
        <f t="shared" si="262"/>
        <v>106</v>
      </c>
      <c r="S3361">
        <f t="shared" si="263"/>
        <v>184.78260869565219</v>
      </c>
      <c r="T3361" t="s">
        <v>8316</v>
      </c>
      <c r="U3361" t="s">
        <v>8317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8">
        <f t="shared" si="265"/>
        <v>42696.874340277776</v>
      </c>
      <c r="L3362">
        <f t="shared" si="264"/>
        <v>2016</v>
      </c>
      <c r="M3362" s="8">
        <f t="shared" si="266"/>
        <v>42718.457638888889</v>
      </c>
      <c r="N3362" t="b">
        <v>0</v>
      </c>
      <c r="O3362">
        <v>72</v>
      </c>
      <c r="P3362" t="b">
        <v>1</v>
      </c>
      <c r="Q3362" t="s">
        <v>8271</v>
      </c>
      <c r="R3362">
        <f t="shared" si="262"/>
        <v>101</v>
      </c>
      <c r="S3362">
        <f t="shared" si="263"/>
        <v>126.72222222222223</v>
      </c>
      <c r="T3362" t="s">
        <v>8316</v>
      </c>
      <c r="U3362" t="s">
        <v>8317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8">
        <f t="shared" si="265"/>
        <v>41865.817013888889</v>
      </c>
      <c r="L3363">
        <f t="shared" si="264"/>
        <v>2014</v>
      </c>
      <c r="M3363" s="8">
        <f t="shared" si="266"/>
        <v>41883.457638888889</v>
      </c>
      <c r="N3363" t="b">
        <v>0</v>
      </c>
      <c r="O3363">
        <v>68</v>
      </c>
      <c r="P3363" t="b">
        <v>1</v>
      </c>
      <c r="Q3363" t="s">
        <v>8271</v>
      </c>
      <c r="R3363">
        <f t="shared" si="262"/>
        <v>113</v>
      </c>
      <c r="S3363">
        <f t="shared" si="263"/>
        <v>83.42647058823529</v>
      </c>
      <c r="T3363" t="s">
        <v>8316</v>
      </c>
      <c r="U3363" t="s">
        <v>8317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8">
        <f t="shared" si="265"/>
        <v>42055.883298611108</v>
      </c>
      <c r="L3364">
        <f t="shared" si="264"/>
        <v>2015</v>
      </c>
      <c r="M3364" s="8">
        <f t="shared" si="266"/>
        <v>42069.996527777774</v>
      </c>
      <c r="N3364" t="b">
        <v>0</v>
      </c>
      <c r="O3364">
        <v>20</v>
      </c>
      <c r="P3364" t="b">
        <v>1</v>
      </c>
      <c r="Q3364" t="s">
        <v>8271</v>
      </c>
      <c r="R3364">
        <f t="shared" si="262"/>
        <v>218</v>
      </c>
      <c r="S3364">
        <f t="shared" si="263"/>
        <v>54.5</v>
      </c>
      <c r="T3364" t="s">
        <v>8316</v>
      </c>
      <c r="U3364" t="s">
        <v>8317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8">
        <f t="shared" si="265"/>
        <v>41851.563020833331</v>
      </c>
      <c r="L3365">
        <f t="shared" si="264"/>
        <v>2014</v>
      </c>
      <c r="M3365" s="8">
        <f t="shared" si="266"/>
        <v>41870.458333333328</v>
      </c>
      <c r="N3365" t="b">
        <v>0</v>
      </c>
      <c r="O3365">
        <v>26</v>
      </c>
      <c r="P3365" t="b">
        <v>1</v>
      </c>
      <c r="Q3365" t="s">
        <v>8271</v>
      </c>
      <c r="R3365">
        <f t="shared" si="262"/>
        <v>101</v>
      </c>
      <c r="S3365">
        <f t="shared" si="263"/>
        <v>302.30769230769232</v>
      </c>
      <c r="T3365" t="s">
        <v>8316</v>
      </c>
      <c r="U3365" t="s">
        <v>8317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8">
        <f t="shared" si="265"/>
        <v>42422.769085648142</v>
      </c>
      <c r="L3366">
        <f t="shared" si="264"/>
        <v>2016</v>
      </c>
      <c r="M3366" s="8">
        <f t="shared" si="266"/>
        <v>42444.666666666664</v>
      </c>
      <c r="N3366" t="b">
        <v>0</v>
      </c>
      <c r="O3366">
        <v>72</v>
      </c>
      <c r="P3366" t="b">
        <v>1</v>
      </c>
      <c r="Q3366" t="s">
        <v>8271</v>
      </c>
      <c r="R3366">
        <f t="shared" si="262"/>
        <v>106</v>
      </c>
      <c r="S3366">
        <f t="shared" si="263"/>
        <v>44.138888888888886</v>
      </c>
      <c r="T3366" t="s">
        <v>8316</v>
      </c>
      <c r="U3366" t="s">
        <v>8317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8">
        <f t="shared" si="265"/>
        <v>42320.893425925919</v>
      </c>
      <c r="L3367">
        <f t="shared" si="264"/>
        <v>2015</v>
      </c>
      <c r="M3367" s="8">
        <f t="shared" si="266"/>
        <v>42350.893425925919</v>
      </c>
      <c r="N3367" t="b">
        <v>0</v>
      </c>
      <c r="O3367">
        <v>3</v>
      </c>
      <c r="P3367" t="b">
        <v>1</v>
      </c>
      <c r="Q3367" t="s">
        <v>8271</v>
      </c>
      <c r="R3367">
        <f t="shared" si="262"/>
        <v>104</v>
      </c>
      <c r="S3367">
        <f t="shared" si="263"/>
        <v>866.66666666666663</v>
      </c>
      <c r="T3367" t="s">
        <v>8316</v>
      </c>
      <c r="U3367" t="s">
        <v>8317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8">
        <f t="shared" si="265"/>
        <v>42106.859224537031</v>
      </c>
      <c r="L3368">
        <f t="shared" si="264"/>
        <v>2015</v>
      </c>
      <c r="M3368" s="8">
        <f t="shared" si="266"/>
        <v>42136.859224537031</v>
      </c>
      <c r="N3368" t="b">
        <v>0</v>
      </c>
      <c r="O3368">
        <v>18</v>
      </c>
      <c r="P3368" t="b">
        <v>1</v>
      </c>
      <c r="Q3368" t="s">
        <v>8271</v>
      </c>
      <c r="R3368">
        <f t="shared" si="262"/>
        <v>221</v>
      </c>
      <c r="S3368">
        <f t="shared" si="263"/>
        <v>61.388888888888886</v>
      </c>
      <c r="T3368" t="s">
        <v>8316</v>
      </c>
      <c r="U3368" t="s">
        <v>8317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8">
        <f t="shared" si="265"/>
        <v>42192.725624999999</v>
      </c>
      <c r="L3369">
        <f t="shared" si="264"/>
        <v>2015</v>
      </c>
      <c r="M3369" s="8">
        <f t="shared" si="266"/>
        <v>42217.725624999999</v>
      </c>
      <c r="N3369" t="b">
        <v>0</v>
      </c>
      <c r="O3369">
        <v>30</v>
      </c>
      <c r="P3369" t="b">
        <v>1</v>
      </c>
      <c r="Q3369" t="s">
        <v>8271</v>
      </c>
      <c r="R3369">
        <f t="shared" si="262"/>
        <v>119</v>
      </c>
      <c r="S3369">
        <f t="shared" si="263"/>
        <v>29.666666666666668</v>
      </c>
      <c r="T3369" t="s">
        <v>8316</v>
      </c>
      <c r="U3369" t="s">
        <v>8317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8">
        <f t="shared" si="265"/>
        <v>41968.991423611107</v>
      </c>
      <c r="L3370">
        <f t="shared" si="264"/>
        <v>2014</v>
      </c>
      <c r="M3370" s="8">
        <f t="shared" si="266"/>
        <v>42004.999999999993</v>
      </c>
      <c r="N3370" t="b">
        <v>0</v>
      </c>
      <c r="O3370">
        <v>23</v>
      </c>
      <c r="P3370" t="b">
        <v>1</v>
      </c>
      <c r="Q3370" t="s">
        <v>8271</v>
      </c>
      <c r="R3370">
        <f t="shared" si="262"/>
        <v>105</v>
      </c>
      <c r="S3370">
        <f t="shared" si="263"/>
        <v>45.478260869565219</v>
      </c>
      <c r="T3370" t="s">
        <v>8316</v>
      </c>
      <c r="U3370" t="s">
        <v>8317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8">
        <f t="shared" si="265"/>
        <v>42689.833101851851</v>
      </c>
      <c r="L3371">
        <f t="shared" si="264"/>
        <v>2016</v>
      </c>
      <c r="M3371" s="8">
        <f t="shared" si="266"/>
        <v>42749.833101851851</v>
      </c>
      <c r="N3371" t="b">
        <v>0</v>
      </c>
      <c r="O3371">
        <v>54</v>
      </c>
      <c r="P3371" t="b">
        <v>1</v>
      </c>
      <c r="Q3371" t="s">
        <v>8271</v>
      </c>
      <c r="R3371">
        <f t="shared" si="262"/>
        <v>104</v>
      </c>
      <c r="S3371">
        <f t="shared" si="263"/>
        <v>96.203703703703709</v>
      </c>
      <c r="T3371" t="s">
        <v>8316</v>
      </c>
      <c r="U3371" t="s">
        <v>8317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8">
        <f t="shared" si="265"/>
        <v>42690.125983796293</v>
      </c>
      <c r="L3372">
        <f t="shared" si="264"/>
        <v>2016</v>
      </c>
      <c r="M3372" s="8">
        <f t="shared" si="266"/>
        <v>42721.124999999993</v>
      </c>
      <c r="N3372" t="b">
        <v>0</v>
      </c>
      <c r="O3372">
        <v>26</v>
      </c>
      <c r="P3372" t="b">
        <v>1</v>
      </c>
      <c r="Q3372" t="s">
        <v>8271</v>
      </c>
      <c r="R3372">
        <f t="shared" si="262"/>
        <v>118</v>
      </c>
      <c r="S3372">
        <f t="shared" si="263"/>
        <v>67.92307692307692</v>
      </c>
      <c r="T3372" t="s">
        <v>8316</v>
      </c>
      <c r="U3372" t="s">
        <v>8317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8">
        <f t="shared" si="265"/>
        <v>42312.666261574072</v>
      </c>
      <c r="L3373">
        <f t="shared" si="264"/>
        <v>2015</v>
      </c>
      <c r="M3373" s="8">
        <f t="shared" si="266"/>
        <v>42340.666261574072</v>
      </c>
      <c r="N3373" t="b">
        <v>0</v>
      </c>
      <c r="O3373">
        <v>9</v>
      </c>
      <c r="P3373" t="b">
        <v>1</v>
      </c>
      <c r="Q3373" t="s">
        <v>8271</v>
      </c>
      <c r="R3373">
        <f t="shared" si="262"/>
        <v>139</v>
      </c>
      <c r="S3373">
        <f t="shared" si="263"/>
        <v>30.777777777777779</v>
      </c>
      <c r="T3373" t="s">
        <v>8316</v>
      </c>
      <c r="U3373" t="s">
        <v>8317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8">
        <f t="shared" si="265"/>
        <v>41855.339768518512</v>
      </c>
      <c r="L3374">
        <f t="shared" si="264"/>
        <v>2014</v>
      </c>
      <c r="M3374" s="8">
        <f t="shared" si="266"/>
        <v>41875.999305555553</v>
      </c>
      <c r="N3374" t="b">
        <v>0</v>
      </c>
      <c r="O3374">
        <v>27</v>
      </c>
      <c r="P3374" t="b">
        <v>1</v>
      </c>
      <c r="Q3374" t="s">
        <v>8271</v>
      </c>
      <c r="R3374">
        <f t="shared" si="262"/>
        <v>104</v>
      </c>
      <c r="S3374">
        <f t="shared" si="263"/>
        <v>38.333333333333336</v>
      </c>
      <c r="T3374" t="s">
        <v>8316</v>
      </c>
      <c r="U3374" t="s">
        <v>8317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8">
        <f t="shared" si="265"/>
        <v>42179.646296296291</v>
      </c>
      <c r="L3375">
        <f t="shared" si="264"/>
        <v>2015</v>
      </c>
      <c r="M3375" s="8">
        <f t="shared" si="266"/>
        <v>42203.458333333336</v>
      </c>
      <c r="N3375" t="b">
        <v>0</v>
      </c>
      <c r="O3375">
        <v>30</v>
      </c>
      <c r="P3375" t="b">
        <v>1</v>
      </c>
      <c r="Q3375" t="s">
        <v>8271</v>
      </c>
      <c r="R3375">
        <f t="shared" si="262"/>
        <v>100</v>
      </c>
      <c r="S3375">
        <f t="shared" si="263"/>
        <v>66.833333333333329</v>
      </c>
      <c r="T3375" t="s">
        <v>8316</v>
      </c>
      <c r="U3375" t="s">
        <v>8317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8">
        <f t="shared" si="265"/>
        <v>42275.523333333331</v>
      </c>
      <c r="L3376">
        <f t="shared" si="264"/>
        <v>2015</v>
      </c>
      <c r="M3376" s="8">
        <f t="shared" si="266"/>
        <v>42305.523333333331</v>
      </c>
      <c r="N3376" t="b">
        <v>0</v>
      </c>
      <c r="O3376">
        <v>52</v>
      </c>
      <c r="P3376" t="b">
        <v>1</v>
      </c>
      <c r="Q3376" t="s">
        <v>8271</v>
      </c>
      <c r="R3376">
        <f t="shared" si="262"/>
        <v>107</v>
      </c>
      <c r="S3376">
        <f t="shared" si="263"/>
        <v>71.730769230769226</v>
      </c>
      <c r="T3376" t="s">
        <v>8316</v>
      </c>
      <c r="U3376" t="s">
        <v>8317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8">
        <f t="shared" si="265"/>
        <v>41765.402465277773</v>
      </c>
      <c r="L3377">
        <f t="shared" si="264"/>
        <v>2014</v>
      </c>
      <c r="M3377" s="8">
        <f t="shared" si="266"/>
        <v>41777.402465277773</v>
      </c>
      <c r="N3377" t="b">
        <v>0</v>
      </c>
      <c r="O3377">
        <v>17</v>
      </c>
      <c r="P3377" t="b">
        <v>1</v>
      </c>
      <c r="Q3377" t="s">
        <v>8271</v>
      </c>
      <c r="R3377">
        <f t="shared" si="262"/>
        <v>100</v>
      </c>
      <c r="S3377">
        <f t="shared" si="263"/>
        <v>176.47058823529412</v>
      </c>
      <c r="T3377" t="s">
        <v>8316</v>
      </c>
      <c r="U3377" t="s">
        <v>8317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8">
        <f t="shared" si="265"/>
        <v>42059.492986111109</v>
      </c>
      <c r="L3378">
        <f t="shared" si="264"/>
        <v>2015</v>
      </c>
      <c r="M3378" s="8">
        <f t="shared" si="266"/>
        <v>42119.451319444437</v>
      </c>
      <c r="N3378" t="b">
        <v>0</v>
      </c>
      <c r="O3378">
        <v>19</v>
      </c>
      <c r="P3378" t="b">
        <v>1</v>
      </c>
      <c r="Q3378" t="s">
        <v>8271</v>
      </c>
      <c r="R3378">
        <f t="shared" si="262"/>
        <v>100</v>
      </c>
      <c r="S3378">
        <f t="shared" si="263"/>
        <v>421.10526315789474</v>
      </c>
      <c r="T3378" t="s">
        <v>8316</v>
      </c>
      <c r="U3378" t="s">
        <v>8317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8">
        <f t="shared" si="265"/>
        <v>42053.524293981478</v>
      </c>
      <c r="L3379">
        <f t="shared" si="264"/>
        <v>2015</v>
      </c>
      <c r="M3379" s="8">
        <f t="shared" si="266"/>
        <v>42083.49722222222</v>
      </c>
      <c r="N3379" t="b">
        <v>0</v>
      </c>
      <c r="O3379">
        <v>77</v>
      </c>
      <c r="P3379" t="b">
        <v>1</v>
      </c>
      <c r="Q3379" t="s">
        <v>8271</v>
      </c>
      <c r="R3379">
        <f t="shared" si="262"/>
        <v>101</v>
      </c>
      <c r="S3379">
        <f t="shared" si="263"/>
        <v>104.98701298701299</v>
      </c>
      <c r="T3379" t="s">
        <v>8316</v>
      </c>
      <c r="U3379" t="s">
        <v>8317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8">
        <f t="shared" si="265"/>
        <v>41858.147060185183</v>
      </c>
      <c r="L3380">
        <f t="shared" si="264"/>
        <v>2014</v>
      </c>
      <c r="M3380" s="8">
        <f t="shared" si="266"/>
        <v>41882.338888888888</v>
      </c>
      <c r="N3380" t="b">
        <v>0</v>
      </c>
      <c r="O3380">
        <v>21</v>
      </c>
      <c r="P3380" t="b">
        <v>1</v>
      </c>
      <c r="Q3380" t="s">
        <v>8271</v>
      </c>
      <c r="R3380">
        <f t="shared" si="262"/>
        <v>108</v>
      </c>
      <c r="S3380">
        <f t="shared" si="263"/>
        <v>28.19047619047619</v>
      </c>
      <c r="T3380" t="s">
        <v>8316</v>
      </c>
      <c r="U3380" t="s">
        <v>8317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8">
        <f t="shared" si="265"/>
        <v>42225.305555555555</v>
      </c>
      <c r="L3381">
        <f t="shared" si="264"/>
        <v>2015</v>
      </c>
      <c r="M3381" s="8">
        <f t="shared" si="266"/>
        <v>42242.749999999993</v>
      </c>
      <c r="N3381" t="b">
        <v>0</v>
      </c>
      <c r="O3381">
        <v>38</v>
      </c>
      <c r="P3381" t="b">
        <v>1</v>
      </c>
      <c r="Q3381" t="s">
        <v>8271</v>
      </c>
      <c r="R3381">
        <f t="shared" si="262"/>
        <v>104</v>
      </c>
      <c r="S3381">
        <f t="shared" si="263"/>
        <v>54.55263157894737</v>
      </c>
      <c r="T3381" t="s">
        <v>8316</v>
      </c>
      <c r="U3381" t="s">
        <v>8317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8">
        <f t="shared" si="265"/>
        <v>41937.745115740741</v>
      </c>
      <c r="L3382">
        <f t="shared" si="264"/>
        <v>2014</v>
      </c>
      <c r="M3382" s="8">
        <f t="shared" si="266"/>
        <v>41972.786782407406</v>
      </c>
      <c r="N3382" t="b">
        <v>0</v>
      </c>
      <c r="O3382">
        <v>28</v>
      </c>
      <c r="P3382" t="b">
        <v>1</v>
      </c>
      <c r="Q3382" t="s">
        <v>8271</v>
      </c>
      <c r="R3382">
        <f t="shared" si="262"/>
        <v>104</v>
      </c>
      <c r="S3382">
        <f t="shared" si="263"/>
        <v>111.89285714285714</v>
      </c>
      <c r="T3382" t="s">
        <v>8316</v>
      </c>
      <c r="U3382" t="s">
        <v>8317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8">
        <f t="shared" si="265"/>
        <v>42043.976655092592</v>
      </c>
      <c r="L3383">
        <f t="shared" si="264"/>
        <v>2015</v>
      </c>
      <c r="M3383" s="8">
        <f t="shared" si="266"/>
        <v>42073.934988425921</v>
      </c>
      <c r="N3383" t="b">
        <v>0</v>
      </c>
      <c r="O3383">
        <v>48</v>
      </c>
      <c r="P3383" t="b">
        <v>1</v>
      </c>
      <c r="Q3383" t="s">
        <v>8271</v>
      </c>
      <c r="R3383">
        <f t="shared" si="262"/>
        <v>102</v>
      </c>
      <c r="S3383">
        <f t="shared" si="263"/>
        <v>85.208333333333329</v>
      </c>
      <c r="T3383" t="s">
        <v>8316</v>
      </c>
      <c r="U3383" t="s">
        <v>8317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8">
        <f t="shared" si="265"/>
        <v>42559.222870370366</v>
      </c>
      <c r="L3384">
        <f t="shared" si="264"/>
        <v>2016</v>
      </c>
      <c r="M3384" s="8">
        <f t="shared" si="266"/>
        <v>42583.749305555553</v>
      </c>
      <c r="N3384" t="b">
        <v>0</v>
      </c>
      <c r="O3384">
        <v>46</v>
      </c>
      <c r="P3384" t="b">
        <v>1</v>
      </c>
      <c r="Q3384" t="s">
        <v>8271</v>
      </c>
      <c r="R3384">
        <f t="shared" si="262"/>
        <v>101</v>
      </c>
      <c r="S3384">
        <f t="shared" si="263"/>
        <v>76.652173913043484</v>
      </c>
      <c r="T3384" t="s">
        <v>8316</v>
      </c>
      <c r="U3384" t="s">
        <v>8317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8">
        <f t="shared" si="265"/>
        <v>42524.574305555558</v>
      </c>
      <c r="L3385">
        <f t="shared" si="264"/>
        <v>2016</v>
      </c>
      <c r="M3385" s="8">
        <f t="shared" si="266"/>
        <v>42544.574305555558</v>
      </c>
      <c r="N3385" t="b">
        <v>0</v>
      </c>
      <c r="O3385">
        <v>30</v>
      </c>
      <c r="P3385" t="b">
        <v>1</v>
      </c>
      <c r="Q3385" t="s">
        <v>8271</v>
      </c>
      <c r="R3385">
        <f t="shared" si="262"/>
        <v>112</v>
      </c>
      <c r="S3385">
        <f t="shared" si="263"/>
        <v>65.166666666666671</v>
      </c>
      <c r="T3385" t="s">
        <v>8316</v>
      </c>
      <c r="U3385" t="s">
        <v>8317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8">
        <f t="shared" si="265"/>
        <v>42291.879259259258</v>
      </c>
      <c r="L3386">
        <f t="shared" si="264"/>
        <v>2015</v>
      </c>
      <c r="M3386" s="8">
        <f t="shared" si="266"/>
        <v>42328.916666666664</v>
      </c>
      <c r="N3386" t="b">
        <v>0</v>
      </c>
      <c r="O3386">
        <v>64</v>
      </c>
      <c r="P3386" t="b">
        <v>1</v>
      </c>
      <c r="Q3386" t="s">
        <v>8271</v>
      </c>
      <c r="R3386">
        <f t="shared" si="262"/>
        <v>100</v>
      </c>
      <c r="S3386">
        <f t="shared" si="263"/>
        <v>93.760312499999998</v>
      </c>
      <c r="T3386" t="s">
        <v>8316</v>
      </c>
      <c r="U3386" t="s">
        <v>8317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8">
        <f t="shared" si="265"/>
        <v>41953.659166666665</v>
      </c>
      <c r="L3387">
        <f t="shared" si="264"/>
        <v>2014</v>
      </c>
      <c r="M3387" s="8">
        <f t="shared" si="266"/>
        <v>41983.659166666665</v>
      </c>
      <c r="N3387" t="b">
        <v>0</v>
      </c>
      <c r="O3387">
        <v>15</v>
      </c>
      <c r="P3387" t="b">
        <v>1</v>
      </c>
      <c r="Q3387" t="s">
        <v>8271</v>
      </c>
      <c r="R3387">
        <f t="shared" si="262"/>
        <v>100</v>
      </c>
      <c r="S3387">
        <f t="shared" si="263"/>
        <v>133.33333333333334</v>
      </c>
      <c r="T3387" t="s">
        <v>8316</v>
      </c>
      <c r="U3387" t="s">
        <v>8317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8">
        <f t="shared" si="265"/>
        <v>41946.436412037037</v>
      </c>
      <c r="L3388">
        <f t="shared" si="264"/>
        <v>2014</v>
      </c>
      <c r="M3388" s="8">
        <f t="shared" si="266"/>
        <v>41976.436412037037</v>
      </c>
      <c r="N3388" t="b">
        <v>0</v>
      </c>
      <c r="O3388">
        <v>41</v>
      </c>
      <c r="P3388" t="b">
        <v>1</v>
      </c>
      <c r="Q3388" t="s">
        <v>8271</v>
      </c>
      <c r="R3388">
        <f t="shared" si="262"/>
        <v>105</v>
      </c>
      <c r="S3388">
        <f t="shared" si="263"/>
        <v>51.219512195121951</v>
      </c>
      <c r="T3388" t="s">
        <v>8316</v>
      </c>
      <c r="U3388" t="s">
        <v>8317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8">
        <f t="shared" si="265"/>
        <v>41947.554259259261</v>
      </c>
      <c r="L3389">
        <f t="shared" si="264"/>
        <v>2014</v>
      </c>
      <c r="M3389" s="8">
        <f t="shared" si="266"/>
        <v>41987.554259259261</v>
      </c>
      <c r="N3389" t="b">
        <v>0</v>
      </c>
      <c r="O3389">
        <v>35</v>
      </c>
      <c r="P3389" t="b">
        <v>1</v>
      </c>
      <c r="Q3389" t="s">
        <v>8271</v>
      </c>
      <c r="R3389">
        <f t="shared" si="262"/>
        <v>117</v>
      </c>
      <c r="S3389">
        <f t="shared" si="263"/>
        <v>100.17142857142858</v>
      </c>
      <c r="T3389" t="s">
        <v>8316</v>
      </c>
      <c r="U3389" t="s">
        <v>8317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8">
        <f t="shared" si="265"/>
        <v>42143.252789351849</v>
      </c>
      <c r="L3390">
        <f t="shared" si="264"/>
        <v>2015</v>
      </c>
      <c r="M3390" s="8">
        <f t="shared" si="266"/>
        <v>42173.252789351849</v>
      </c>
      <c r="N3390" t="b">
        <v>0</v>
      </c>
      <c r="O3390">
        <v>45</v>
      </c>
      <c r="P3390" t="b">
        <v>1</v>
      </c>
      <c r="Q3390" t="s">
        <v>8271</v>
      </c>
      <c r="R3390">
        <f t="shared" si="262"/>
        <v>104</v>
      </c>
      <c r="S3390">
        <f t="shared" si="263"/>
        <v>34.6</v>
      </c>
      <c r="T3390" t="s">
        <v>8316</v>
      </c>
      <c r="U3390" t="s">
        <v>8317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8">
        <f t="shared" si="265"/>
        <v>42494.355115740742</v>
      </c>
      <c r="L3391">
        <f t="shared" si="264"/>
        <v>2016</v>
      </c>
      <c r="M3391" s="8">
        <f t="shared" si="266"/>
        <v>42524.355115740742</v>
      </c>
      <c r="N3391" t="b">
        <v>0</v>
      </c>
      <c r="O3391">
        <v>62</v>
      </c>
      <c r="P3391" t="b">
        <v>1</v>
      </c>
      <c r="Q3391" t="s">
        <v>8271</v>
      </c>
      <c r="R3391">
        <f t="shared" si="262"/>
        <v>115</v>
      </c>
      <c r="S3391">
        <f t="shared" si="263"/>
        <v>184.67741935483872</v>
      </c>
      <c r="T3391" t="s">
        <v>8316</v>
      </c>
      <c r="U3391" t="s">
        <v>8317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8">
        <f t="shared" si="265"/>
        <v>41815.566493055558</v>
      </c>
      <c r="L3392">
        <f t="shared" si="264"/>
        <v>2014</v>
      </c>
      <c r="M3392" s="8">
        <f t="shared" si="266"/>
        <v>41830.566493055558</v>
      </c>
      <c r="N3392" t="b">
        <v>0</v>
      </c>
      <c r="O3392">
        <v>22</v>
      </c>
      <c r="P3392" t="b">
        <v>1</v>
      </c>
      <c r="Q3392" t="s">
        <v>8271</v>
      </c>
      <c r="R3392">
        <f t="shared" si="262"/>
        <v>102</v>
      </c>
      <c r="S3392">
        <f t="shared" si="263"/>
        <v>69.818181818181813</v>
      </c>
      <c r="T3392" t="s">
        <v>8316</v>
      </c>
      <c r="U3392" t="s">
        <v>8317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8">
        <f t="shared" si="265"/>
        <v>41830.337361111109</v>
      </c>
      <c r="L3393">
        <f t="shared" si="264"/>
        <v>2014</v>
      </c>
      <c r="M3393" s="8">
        <f t="shared" si="266"/>
        <v>41859.727777777771</v>
      </c>
      <c r="N3393" t="b">
        <v>0</v>
      </c>
      <c r="O3393">
        <v>18</v>
      </c>
      <c r="P3393" t="b">
        <v>1</v>
      </c>
      <c r="Q3393" t="s">
        <v>8271</v>
      </c>
      <c r="R3393">
        <f t="shared" si="262"/>
        <v>223</v>
      </c>
      <c r="S3393">
        <f t="shared" si="263"/>
        <v>61.944444444444443</v>
      </c>
      <c r="T3393" t="s">
        <v>8316</v>
      </c>
      <c r="U3393" t="s">
        <v>8317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8">
        <f t="shared" si="265"/>
        <v>42446.63721064815</v>
      </c>
      <c r="L3394">
        <f t="shared" si="264"/>
        <v>2016</v>
      </c>
      <c r="M3394" s="8">
        <f t="shared" si="266"/>
        <v>42496.63721064815</v>
      </c>
      <c r="N3394" t="b">
        <v>0</v>
      </c>
      <c r="O3394">
        <v>12</v>
      </c>
      <c r="P3394" t="b">
        <v>1</v>
      </c>
      <c r="Q3394" t="s">
        <v>8271</v>
      </c>
      <c r="R3394">
        <f t="shared" ref="R3394:R3457" si="267">ROUND(E3394/D3394*100,0)</f>
        <v>100</v>
      </c>
      <c r="S3394">
        <f t="shared" ref="S3394:S3457" si="268">E3394/O3394</f>
        <v>41.666666666666664</v>
      </c>
      <c r="T3394" t="s">
        <v>8316</v>
      </c>
      <c r="U3394" t="s">
        <v>8317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8">
        <f t="shared" si="265"/>
        <v>41923.713310185187</v>
      </c>
      <c r="L3395">
        <f t="shared" ref="L3395:L3458" si="269">YEAR(K3395)</f>
        <v>2014</v>
      </c>
      <c r="M3395" s="8">
        <f t="shared" si="266"/>
        <v>41948.823611111111</v>
      </c>
      <c r="N3395" t="b">
        <v>0</v>
      </c>
      <c r="O3395">
        <v>44</v>
      </c>
      <c r="P3395" t="b">
        <v>1</v>
      </c>
      <c r="Q3395" t="s">
        <v>8271</v>
      </c>
      <c r="R3395">
        <f t="shared" si="267"/>
        <v>106</v>
      </c>
      <c r="S3395">
        <f t="shared" si="268"/>
        <v>36.06818181818182</v>
      </c>
      <c r="T3395" t="s">
        <v>8316</v>
      </c>
      <c r="U3395" t="s">
        <v>8317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8">
        <f t="shared" si="265"/>
        <v>41817.387094907404</v>
      </c>
      <c r="L3396">
        <f t="shared" si="269"/>
        <v>2014</v>
      </c>
      <c r="M3396" s="8">
        <f t="shared" si="266"/>
        <v>41847.387094907404</v>
      </c>
      <c r="N3396" t="b">
        <v>0</v>
      </c>
      <c r="O3396">
        <v>27</v>
      </c>
      <c r="P3396" t="b">
        <v>1</v>
      </c>
      <c r="Q3396" t="s">
        <v>8271</v>
      </c>
      <c r="R3396">
        <f t="shared" si="267"/>
        <v>142</v>
      </c>
      <c r="S3396">
        <f t="shared" si="268"/>
        <v>29</v>
      </c>
      <c r="T3396" t="s">
        <v>8316</v>
      </c>
      <c r="U3396" t="s">
        <v>8317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8">
        <f t="shared" si="265"/>
        <v>42140.503981481474</v>
      </c>
      <c r="L3397">
        <f t="shared" si="269"/>
        <v>2015</v>
      </c>
      <c r="M3397" s="8">
        <f t="shared" si="266"/>
        <v>42154.548611111109</v>
      </c>
      <c r="N3397" t="b">
        <v>0</v>
      </c>
      <c r="O3397">
        <v>38</v>
      </c>
      <c r="P3397" t="b">
        <v>1</v>
      </c>
      <c r="Q3397" t="s">
        <v>8271</v>
      </c>
      <c r="R3397">
        <f t="shared" si="267"/>
        <v>184</v>
      </c>
      <c r="S3397">
        <f t="shared" si="268"/>
        <v>24.210526315789473</v>
      </c>
      <c r="T3397" t="s">
        <v>8316</v>
      </c>
      <c r="U3397" t="s">
        <v>8317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8">
        <f t="shared" si="265"/>
        <v>41764.238298611112</v>
      </c>
      <c r="L3398">
        <f t="shared" si="269"/>
        <v>2014</v>
      </c>
      <c r="M3398" s="8">
        <f t="shared" si="266"/>
        <v>41790.957638888889</v>
      </c>
      <c r="N3398" t="b">
        <v>0</v>
      </c>
      <c r="O3398">
        <v>28</v>
      </c>
      <c r="P3398" t="b">
        <v>1</v>
      </c>
      <c r="Q3398" t="s">
        <v>8271</v>
      </c>
      <c r="R3398">
        <f t="shared" si="267"/>
        <v>104</v>
      </c>
      <c r="S3398">
        <f t="shared" si="268"/>
        <v>55.892857142857146</v>
      </c>
      <c r="T3398" t="s">
        <v>8316</v>
      </c>
      <c r="U3398" t="s">
        <v>8317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8">
        <f t="shared" si="265"/>
        <v>42378.270011574066</v>
      </c>
      <c r="L3399">
        <f t="shared" si="269"/>
        <v>2016</v>
      </c>
      <c r="M3399" s="8">
        <f t="shared" si="266"/>
        <v>42418.708333333336</v>
      </c>
      <c r="N3399" t="b">
        <v>0</v>
      </c>
      <c r="O3399">
        <v>24</v>
      </c>
      <c r="P3399" t="b">
        <v>1</v>
      </c>
      <c r="Q3399" t="s">
        <v>8271</v>
      </c>
      <c r="R3399">
        <f t="shared" si="267"/>
        <v>112</v>
      </c>
      <c r="S3399">
        <f t="shared" si="268"/>
        <v>11.666666666666666</v>
      </c>
      <c r="T3399" t="s">
        <v>8316</v>
      </c>
      <c r="U3399" t="s">
        <v>8317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8">
        <f t="shared" si="265"/>
        <v>41941.543703703697</v>
      </c>
      <c r="L3400">
        <f t="shared" si="269"/>
        <v>2014</v>
      </c>
      <c r="M3400" s="8">
        <f t="shared" si="266"/>
        <v>41964.499999999993</v>
      </c>
      <c r="N3400" t="b">
        <v>0</v>
      </c>
      <c r="O3400">
        <v>65</v>
      </c>
      <c r="P3400" t="b">
        <v>1</v>
      </c>
      <c r="Q3400" t="s">
        <v>8271</v>
      </c>
      <c r="R3400">
        <f t="shared" si="267"/>
        <v>111</v>
      </c>
      <c r="S3400">
        <f t="shared" si="268"/>
        <v>68.353846153846149</v>
      </c>
      <c r="T3400" t="s">
        <v>8316</v>
      </c>
      <c r="U3400" t="s">
        <v>8317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8">
        <f t="shared" si="265"/>
        <v>42026.712094907409</v>
      </c>
      <c r="L3401">
        <f t="shared" si="269"/>
        <v>2015</v>
      </c>
      <c r="M3401" s="8">
        <f t="shared" si="266"/>
        <v>42056.712094907409</v>
      </c>
      <c r="N3401" t="b">
        <v>0</v>
      </c>
      <c r="O3401">
        <v>46</v>
      </c>
      <c r="P3401" t="b">
        <v>1</v>
      </c>
      <c r="Q3401" t="s">
        <v>8271</v>
      </c>
      <c r="R3401">
        <f t="shared" si="267"/>
        <v>104</v>
      </c>
      <c r="S3401">
        <f t="shared" si="268"/>
        <v>27.065217391304348</v>
      </c>
      <c r="T3401" t="s">
        <v>8316</v>
      </c>
      <c r="U3401" t="s">
        <v>8317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8">
        <f t="shared" si="265"/>
        <v>41834.745532407404</v>
      </c>
      <c r="L3402">
        <f t="shared" si="269"/>
        <v>2014</v>
      </c>
      <c r="M3402" s="8">
        <f t="shared" si="266"/>
        <v>41879.745532407404</v>
      </c>
      <c r="N3402" t="b">
        <v>0</v>
      </c>
      <c r="O3402">
        <v>85</v>
      </c>
      <c r="P3402" t="b">
        <v>1</v>
      </c>
      <c r="Q3402" t="s">
        <v>8271</v>
      </c>
      <c r="R3402">
        <f t="shared" si="267"/>
        <v>100</v>
      </c>
      <c r="S3402">
        <f t="shared" si="268"/>
        <v>118.12941176470588</v>
      </c>
      <c r="T3402" t="s">
        <v>8316</v>
      </c>
      <c r="U3402" t="s">
        <v>8317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8">
        <f t="shared" si="265"/>
        <v>42193.5155787037</v>
      </c>
      <c r="L3403">
        <f t="shared" si="269"/>
        <v>2015</v>
      </c>
      <c r="M3403" s="8">
        <f t="shared" si="266"/>
        <v>42223.5155787037</v>
      </c>
      <c r="N3403" t="b">
        <v>0</v>
      </c>
      <c r="O3403">
        <v>66</v>
      </c>
      <c r="P3403" t="b">
        <v>1</v>
      </c>
      <c r="Q3403" t="s">
        <v>8271</v>
      </c>
      <c r="R3403">
        <f t="shared" si="267"/>
        <v>102</v>
      </c>
      <c r="S3403">
        <f t="shared" si="268"/>
        <v>44.757575757575758</v>
      </c>
      <c r="T3403" t="s">
        <v>8316</v>
      </c>
      <c r="U3403" t="s">
        <v>8317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8">
        <f t="shared" ref="K3404:K3467" si="270">(J3404/86400)+25569+(-5/24)</f>
        <v>42290.410219907404</v>
      </c>
      <c r="L3404">
        <f t="shared" si="269"/>
        <v>2015</v>
      </c>
      <c r="M3404" s="8">
        <f t="shared" si="266"/>
        <v>42319.896527777775</v>
      </c>
      <c r="N3404" t="b">
        <v>0</v>
      </c>
      <c r="O3404">
        <v>165</v>
      </c>
      <c r="P3404" t="b">
        <v>1</v>
      </c>
      <c r="Q3404" t="s">
        <v>8271</v>
      </c>
      <c r="R3404">
        <f t="shared" si="267"/>
        <v>110</v>
      </c>
      <c r="S3404">
        <f t="shared" si="268"/>
        <v>99.787878787878782</v>
      </c>
      <c r="T3404" t="s">
        <v>8316</v>
      </c>
      <c r="U3404" t="s">
        <v>8317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8">
        <f t="shared" si="270"/>
        <v>42150.253749999996</v>
      </c>
      <c r="L3405">
        <f t="shared" si="269"/>
        <v>2015</v>
      </c>
      <c r="M3405" s="8">
        <f t="shared" ref="M3405:M3468" si="271">(I3405/86400)+25569+(-5/24)</f>
        <v>42180.253749999996</v>
      </c>
      <c r="N3405" t="b">
        <v>0</v>
      </c>
      <c r="O3405">
        <v>17</v>
      </c>
      <c r="P3405" t="b">
        <v>1</v>
      </c>
      <c r="Q3405" t="s">
        <v>8271</v>
      </c>
      <c r="R3405">
        <f t="shared" si="267"/>
        <v>100</v>
      </c>
      <c r="S3405">
        <f t="shared" si="268"/>
        <v>117.64705882352941</v>
      </c>
      <c r="T3405" t="s">
        <v>8316</v>
      </c>
      <c r="U3405" t="s">
        <v>8317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8">
        <f t="shared" si="270"/>
        <v>42152.295162037037</v>
      </c>
      <c r="L3406">
        <f t="shared" si="269"/>
        <v>2015</v>
      </c>
      <c r="M3406" s="8">
        <f t="shared" si="271"/>
        <v>42172.295162037037</v>
      </c>
      <c r="N3406" t="b">
        <v>0</v>
      </c>
      <c r="O3406">
        <v>3</v>
      </c>
      <c r="P3406" t="b">
        <v>1</v>
      </c>
      <c r="Q3406" t="s">
        <v>8271</v>
      </c>
      <c r="R3406">
        <f t="shared" si="267"/>
        <v>122</v>
      </c>
      <c r="S3406">
        <f t="shared" si="268"/>
        <v>203.33333333333334</v>
      </c>
      <c r="T3406" t="s">
        <v>8316</v>
      </c>
      <c r="U3406" t="s">
        <v>8317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8">
        <f t="shared" si="270"/>
        <v>42409.808865740742</v>
      </c>
      <c r="L3407">
        <f t="shared" si="269"/>
        <v>2016</v>
      </c>
      <c r="M3407" s="8">
        <f t="shared" si="271"/>
        <v>42430.790972222218</v>
      </c>
      <c r="N3407" t="b">
        <v>0</v>
      </c>
      <c r="O3407">
        <v>17</v>
      </c>
      <c r="P3407" t="b">
        <v>1</v>
      </c>
      <c r="Q3407" t="s">
        <v>8271</v>
      </c>
      <c r="R3407">
        <f t="shared" si="267"/>
        <v>138</v>
      </c>
      <c r="S3407">
        <f t="shared" si="268"/>
        <v>28.323529411764707</v>
      </c>
      <c r="T3407" t="s">
        <v>8316</v>
      </c>
      <c r="U3407" t="s">
        <v>8317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8">
        <f t="shared" si="270"/>
        <v>41791.284444444442</v>
      </c>
      <c r="L3408">
        <f t="shared" si="269"/>
        <v>2014</v>
      </c>
      <c r="M3408" s="8">
        <f t="shared" si="271"/>
        <v>41836.284444444442</v>
      </c>
      <c r="N3408" t="b">
        <v>0</v>
      </c>
      <c r="O3408">
        <v>91</v>
      </c>
      <c r="P3408" t="b">
        <v>1</v>
      </c>
      <c r="Q3408" t="s">
        <v>8271</v>
      </c>
      <c r="R3408">
        <f t="shared" si="267"/>
        <v>100</v>
      </c>
      <c r="S3408">
        <f t="shared" si="268"/>
        <v>110.23076923076923</v>
      </c>
      <c r="T3408" t="s">
        <v>8316</v>
      </c>
      <c r="U3408" t="s">
        <v>8317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8">
        <f t="shared" si="270"/>
        <v>41796.21399305555</v>
      </c>
      <c r="L3409">
        <f t="shared" si="269"/>
        <v>2014</v>
      </c>
      <c r="M3409" s="8">
        <f t="shared" si="271"/>
        <v>41826.21399305555</v>
      </c>
      <c r="N3409" t="b">
        <v>0</v>
      </c>
      <c r="O3409">
        <v>67</v>
      </c>
      <c r="P3409" t="b">
        <v>1</v>
      </c>
      <c r="Q3409" t="s">
        <v>8271</v>
      </c>
      <c r="R3409">
        <f t="shared" si="267"/>
        <v>107</v>
      </c>
      <c r="S3409">
        <f t="shared" si="268"/>
        <v>31.970149253731343</v>
      </c>
      <c r="T3409" t="s">
        <v>8316</v>
      </c>
      <c r="U3409" t="s">
        <v>8317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8">
        <f t="shared" si="270"/>
        <v>41808.78361111111</v>
      </c>
      <c r="L3410">
        <f t="shared" si="269"/>
        <v>2014</v>
      </c>
      <c r="M3410" s="8">
        <f t="shared" si="271"/>
        <v>41838.78361111111</v>
      </c>
      <c r="N3410" t="b">
        <v>0</v>
      </c>
      <c r="O3410">
        <v>18</v>
      </c>
      <c r="P3410" t="b">
        <v>1</v>
      </c>
      <c r="Q3410" t="s">
        <v>8271</v>
      </c>
      <c r="R3410">
        <f t="shared" si="267"/>
        <v>211</v>
      </c>
      <c r="S3410">
        <f t="shared" si="268"/>
        <v>58.611111111111114</v>
      </c>
      <c r="T3410" t="s">
        <v>8316</v>
      </c>
      <c r="U3410" t="s">
        <v>8317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8">
        <f t="shared" si="270"/>
        <v>42544.605995370366</v>
      </c>
      <c r="L3411">
        <f t="shared" si="269"/>
        <v>2016</v>
      </c>
      <c r="M3411" s="8">
        <f t="shared" si="271"/>
        <v>42582.665277777771</v>
      </c>
      <c r="N3411" t="b">
        <v>0</v>
      </c>
      <c r="O3411">
        <v>21</v>
      </c>
      <c r="P3411" t="b">
        <v>1</v>
      </c>
      <c r="Q3411" t="s">
        <v>8271</v>
      </c>
      <c r="R3411">
        <f t="shared" si="267"/>
        <v>124</v>
      </c>
      <c r="S3411">
        <f t="shared" si="268"/>
        <v>29.428571428571427</v>
      </c>
      <c r="T3411" t="s">
        <v>8316</v>
      </c>
      <c r="U3411" t="s">
        <v>8317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8">
        <f t="shared" si="270"/>
        <v>42499.83321759259</v>
      </c>
      <c r="L3412">
        <f t="shared" si="269"/>
        <v>2016</v>
      </c>
      <c r="M3412" s="8">
        <f t="shared" si="271"/>
        <v>42527.083333333336</v>
      </c>
      <c r="N3412" t="b">
        <v>0</v>
      </c>
      <c r="O3412">
        <v>40</v>
      </c>
      <c r="P3412" t="b">
        <v>1</v>
      </c>
      <c r="Q3412" t="s">
        <v>8271</v>
      </c>
      <c r="R3412">
        <f t="shared" si="267"/>
        <v>109</v>
      </c>
      <c r="S3412">
        <f t="shared" si="268"/>
        <v>81.375</v>
      </c>
      <c r="T3412" t="s">
        <v>8316</v>
      </c>
      <c r="U3412" t="s">
        <v>8317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8">
        <f t="shared" si="270"/>
        <v>42264.814490740733</v>
      </c>
      <c r="L3413">
        <f t="shared" si="269"/>
        <v>2015</v>
      </c>
      <c r="M3413" s="8">
        <f t="shared" si="271"/>
        <v>42284.814490740733</v>
      </c>
      <c r="N3413" t="b">
        <v>0</v>
      </c>
      <c r="O3413">
        <v>78</v>
      </c>
      <c r="P3413" t="b">
        <v>1</v>
      </c>
      <c r="Q3413" t="s">
        <v>8271</v>
      </c>
      <c r="R3413">
        <f t="shared" si="267"/>
        <v>104</v>
      </c>
      <c r="S3413">
        <f t="shared" si="268"/>
        <v>199.16666666666666</v>
      </c>
      <c r="T3413" t="s">
        <v>8316</v>
      </c>
      <c r="U3413" t="s">
        <v>8317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8">
        <f t="shared" si="270"/>
        <v>41879.750717592593</v>
      </c>
      <c r="L3414">
        <f t="shared" si="269"/>
        <v>2014</v>
      </c>
      <c r="M3414" s="8">
        <f t="shared" si="271"/>
        <v>41909.750717592593</v>
      </c>
      <c r="N3414" t="b">
        <v>0</v>
      </c>
      <c r="O3414">
        <v>26</v>
      </c>
      <c r="P3414" t="b">
        <v>1</v>
      </c>
      <c r="Q3414" t="s">
        <v>8271</v>
      </c>
      <c r="R3414">
        <f t="shared" si="267"/>
        <v>100</v>
      </c>
      <c r="S3414">
        <f t="shared" si="268"/>
        <v>115.38461538461539</v>
      </c>
      <c r="T3414" t="s">
        <v>8316</v>
      </c>
      <c r="U3414" t="s">
        <v>8317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8">
        <f t="shared" si="270"/>
        <v>42053.524745370371</v>
      </c>
      <c r="L3415">
        <f t="shared" si="269"/>
        <v>2015</v>
      </c>
      <c r="M3415" s="8">
        <f t="shared" si="271"/>
        <v>42062.999305555553</v>
      </c>
      <c r="N3415" t="b">
        <v>0</v>
      </c>
      <c r="O3415">
        <v>14</v>
      </c>
      <c r="P3415" t="b">
        <v>1</v>
      </c>
      <c r="Q3415" t="s">
        <v>8271</v>
      </c>
      <c r="R3415">
        <f t="shared" si="267"/>
        <v>130</v>
      </c>
      <c r="S3415">
        <f t="shared" si="268"/>
        <v>46.428571428571431</v>
      </c>
      <c r="T3415" t="s">
        <v>8316</v>
      </c>
      <c r="U3415" t="s">
        <v>8317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8">
        <f t="shared" si="270"/>
        <v>42675.624131944445</v>
      </c>
      <c r="L3416">
        <f t="shared" si="269"/>
        <v>2016</v>
      </c>
      <c r="M3416" s="8">
        <f t="shared" si="271"/>
        <v>42705.124305555553</v>
      </c>
      <c r="N3416" t="b">
        <v>0</v>
      </c>
      <c r="O3416">
        <v>44</v>
      </c>
      <c r="P3416" t="b">
        <v>1</v>
      </c>
      <c r="Q3416" t="s">
        <v>8271</v>
      </c>
      <c r="R3416">
        <f t="shared" si="267"/>
        <v>104</v>
      </c>
      <c r="S3416">
        <f t="shared" si="268"/>
        <v>70.568181818181813</v>
      </c>
      <c r="T3416" t="s">
        <v>8316</v>
      </c>
      <c r="U3416" t="s">
        <v>8317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8">
        <f t="shared" si="270"/>
        <v>42466.935833333329</v>
      </c>
      <c r="L3417">
        <f t="shared" si="269"/>
        <v>2016</v>
      </c>
      <c r="M3417" s="8">
        <f t="shared" si="271"/>
        <v>42477.770833333336</v>
      </c>
      <c r="N3417" t="b">
        <v>0</v>
      </c>
      <c r="O3417">
        <v>9</v>
      </c>
      <c r="P3417" t="b">
        <v>1</v>
      </c>
      <c r="Q3417" t="s">
        <v>8271</v>
      </c>
      <c r="R3417">
        <f t="shared" si="267"/>
        <v>100</v>
      </c>
      <c r="S3417">
        <f t="shared" si="268"/>
        <v>22.222222222222221</v>
      </c>
      <c r="T3417" t="s">
        <v>8316</v>
      </c>
      <c r="U3417" t="s">
        <v>8317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8">
        <f t="shared" si="270"/>
        <v>42089.204224537032</v>
      </c>
      <c r="L3418">
        <f t="shared" si="269"/>
        <v>2015</v>
      </c>
      <c r="M3418" s="8">
        <f t="shared" si="271"/>
        <v>42117.562499999993</v>
      </c>
      <c r="N3418" t="b">
        <v>0</v>
      </c>
      <c r="O3418">
        <v>30</v>
      </c>
      <c r="P3418" t="b">
        <v>1</v>
      </c>
      <c r="Q3418" t="s">
        <v>8271</v>
      </c>
      <c r="R3418">
        <f t="shared" si="267"/>
        <v>120</v>
      </c>
      <c r="S3418">
        <f t="shared" si="268"/>
        <v>159.46666666666667</v>
      </c>
      <c r="T3418" t="s">
        <v>8316</v>
      </c>
      <c r="U3418" t="s">
        <v>8317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8">
        <f t="shared" si="270"/>
        <v>41894.705416666664</v>
      </c>
      <c r="L3419">
        <f t="shared" si="269"/>
        <v>2014</v>
      </c>
      <c r="M3419" s="8">
        <f t="shared" si="271"/>
        <v>41937.821527777771</v>
      </c>
      <c r="N3419" t="b">
        <v>0</v>
      </c>
      <c r="O3419">
        <v>45</v>
      </c>
      <c r="P3419" t="b">
        <v>1</v>
      </c>
      <c r="Q3419" t="s">
        <v>8271</v>
      </c>
      <c r="R3419">
        <f t="shared" si="267"/>
        <v>100</v>
      </c>
      <c r="S3419">
        <f t="shared" si="268"/>
        <v>37.777999999999999</v>
      </c>
      <c r="T3419" t="s">
        <v>8316</v>
      </c>
      <c r="U3419" t="s">
        <v>8317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8">
        <f t="shared" si="270"/>
        <v>41752.626238425924</v>
      </c>
      <c r="L3420">
        <f t="shared" si="269"/>
        <v>2014</v>
      </c>
      <c r="M3420" s="8">
        <f t="shared" si="271"/>
        <v>41782.626238425924</v>
      </c>
      <c r="N3420" t="b">
        <v>0</v>
      </c>
      <c r="O3420">
        <v>56</v>
      </c>
      <c r="P3420" t="b">
        <v>1</v>
      </c>
      <c r="Q3420" t="s">
        <v>8271</v>
      </c>
      <c r="R3420">
        <f t="shared" si="267"/>
        <v>101</v>
      </c>
      <c r="S3420">
        <f t="shared" si="268"/>
        <v>72.053571428571431</v>
      </c>
      <c r="T3420" t="s">
        <v>8316</v>
      </c>
      <c r="U3420" t="s">
        <v>8317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8">
        <f t="shared" si="270"/>
        <v>42448.613252314812</v>
      </c>
      <c r="L3421">
        <f t="shared" si="269"/>
        <v>2016</v>
      </c>
      <c r="M3421" s="8">
        <f t="shared" si="271"/>
        <v>42466.687499999993</v>
      </c>
      <c r="N3421" t="b">
        <v>0</v>
      </c>
      <c r="O3421">
        <v>46</v>
      </c>
      <c r="P3421" t="b">
        <v>1</v>
      </c>
      <c r="Q3421" t="s">
        <v>8271</v>
      </c>
      <c r="R3421">
        <f t="shared" si="267"/>
        <v>107</v>
      </c>
      <c r="S3421">
        <f t="shared" si="268"/>
        <v>63.695652173913047</v>
      </c>
      <c r="T3421" t="s">
        <v>8316</v>
      </c>
      <c r="U3421" t="s">
        <v>8317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8">
        <f t="shared" si="270"/>
        <v>42404.881967592592</v>
      </c>
      <c r="L3422">
        <f t="shared" si="269"/>
        <v>2016</v>
      </c>
      <c r="M3422" s="8">
        <f t="shared" si="271"/>
        <v>42413.791666666664</v>
      </c>
      <c r="N3422" t="b">
        <v>0</v>
      </c>
      <c r="O3422">
        <v>34</v>
      </c>
      <c r="P3422" t="b">
        <v>1</v>
      </c>
      <c r="Q3422" t="s">
        <v>8271</v>
      </c>
      <c r="R3422">
        <f t="shared" si="267"/>
        <v>138</v>
      </c>
      <c r="S3422">
        <f t="shared" si="268"/>
        <v>28.411764705882351</v>
      </c>
      <c r="T3422" t="s">
        <v>8316</v>
      </c>
      <c r="U3422" t="s">
        <v>8317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8">
        <f t="shared" si="270"/>
        <v>42037.582905092589</v>
      </c>
      <c r="L3423">
        <f t="shared" si="269"/>
        <v>2015</v>
      </c>
      <c r="M3423" s="8">
        <f t="shared" si="271"/>
        <v>42067.582905092589</v>
      </c>
      <c r="N3423" t="b">
        <v>0</v>
      </c>
      <c r="O3423">
        <v>98</v>
      </c>
      <c r="P3423" t="b">
        <v>1</v>
      </c>
      <c r="Q3423" t="s">
        <v>8271</v>
      </c>
      <c r="R3423">
        <f t="shared" si="267"/>
        <v>101</v>
      </c>
      <c r="S3423">
        <f t="shared" si="268"/>
        <v>103.21428571428571</v>
      </c>
      <c r="T3423" t="s">
        <v>8316</v>
      </c>
      <c r="U3423" t="s">
        <v>8317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8">
        <f t="shared" si="270"/>
        <v>42323.353888888887</v>
      </c>
      <c r="L3424">
        <f t="shared" si="269"/>
        <v>2015</v>
      </c>
      <c r="M3424" s="8">
        <f t="shared" si="271"/>
        <v>42351.791666666664</v>
      </c>
      <c r="N3424" t="b">
        <v>0</v>
      </c>
      <c r="O3424">
        <v>46</v>
      </c>
      <c r="P3424" t="b">
        <v>1</v>
      </c>
      <c r="Q3424" t="s">
        <v>8271</v>
      </c>
      <c r="R3424">
        <f t="shared" si="267"/>
        <v>109</v>
      </c>
      <c r="S3424">
        <f t="shared" si="268"/>
        <v>71.152173913043484</v>
      </c>
      <c r="T3424" t="s">
        <v>8316</v>
      </c>
      <c r="U3424" t="s">
        <v>8317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8">
        <f t="shared" si="270"/>
        <v>42088.703020833331</v>
      </c>
      <c r="L3425">
        <f t="shared" si="269"/>
        <v>2015</v>
      </c>
      <c r="M3425" s="8">
        <f t="shared" si="271"/>
        <v>42118.703020833331</v>
      </c>
      <c r="N3425" t="b">
        <v>0</v>
      </c>
      <c r="O3425">
        <v>10</v>
      </c>
      <c r="P3425" t="b">
        <v>1</v>
      </c>
      <c r="Q3425" t="s">
        <v>8271</v>
      </c>
      <c r="R3425">
        <f t="shared" si="267"/>
        <v>140</v>
      </c>
      <c r="S3425">
        <f t="shared" si="268"/>
        <v>35</v>
      </c>
      <c r="T3425" t="s">
        <v>8316</v>
      </c>
      <c r="U3425" t="s">
        <v>8317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8">
        <f t="shared" si="270"/>
        <v>42018.468564814808</v>
      </c>
      <c r="L3426">
        <f t="shared" si="269"/>
        <v>2015</v>
      </c>
      <c r="M3426" s="8">
        <f t="shared" si="271"/>
        <v>42040.082638888889</v>
      </c>
      <c r="N3426" t="b">
        <v>0</v>
      </c>
      <c r="O3426">
        <v>76</v>
      </c>
      <c r="P3426" t="b">
        <v>1</v>
      </c>
      <c r="Q3426" t="s">
        <v>8271</v>
      </c>
      <c r="R3426">
        <f t="shared" si="267"/>
        <v>104</v>
      </c>
      <c r="S3426">
        <f t="shared" si="268"/>
        <v>81.776315789473685</v>
      </c>
      <c r="T3426" t="s">
        <v>8316</v>
      </c>
      <c r="U3426" t="s">
        <v>8317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8">
        <f t="shared" si="270"/>
        <v>41884.40898148148</v>
      </c>
      <c r="L3427">
        <f t="shared" si="269"/>
        <v>2014</v>
      </c>
      <c r="M3427" s="8">
        <f t="shared" si="271"/>
        <v>41916.40898148148</v>
      </c>
      <c r="N3427" t="b">
        <v>0</v>
      </c>
      <c r="O3427">
        <v>104</v>
      </c>
      <c r="P3427" t="b">
        <v>1</v>
      </c>
      <c r="Q3427" t="s">
        <v>8271</v>
      </c>
      <c r="R3427">
        <f t="shared" si="267"/>
        <v>103</v>
      </c>
      <c r="S3427">
        <f t="shared" si="268"/>
        <v>297.02980769230766</v>
      </c>
      <c r="T3427" t="s">
        <v>8316</v>
      </c>
      <c r="U3427" t="s">
        <v>8317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8">
        <f t="shared" si="270"/>
        <v>41883.848414351851</v>
      </c>
      <c r="L3428">
        <f t="shared" si="269"/>
        <v>2014</v>
      </c>
      <c r="M3428" s="8">
        <f t="shared" si="271"/>
        <v>41902.875</v>
      </c>
      <c r="N3428" t="b">
        <v>0</v>
      </c>
      <c r="O3428">
        <v>87</v>
      </c>
      <c r="P3428" t="b">
        <v>1</v>
      </c>
      <c r="Q3428" t="s">
        <v>8271</v>
      </c>
      <c r="R3428">
        <f t="shared" si="267"/>
        <v>108</v>
      </c>
      <c r="S3428">
        <f t="shared" si="268"/>
        <v>46.609195402298852</v>
      </c>
      <c r="T3428" t="s">
        <v>8316</v>
      </c>
      <c r="U3428" t="s">
        <v>8317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8">
        <f t="shared" si="270"/>
        <v>41792.436944444438</v>
      </c>
      <c r="L3429">
        <f t="shared" si="269"/>
        <v>2014</v>
      </c>
      <c r="M3429" s="8">
        <f t="shared" si="271"/>
        <v>41822.436944444438</v>
      </c>
      <c r="N3429" t="b">
        <v>0</v>
      </c>
      <c r="O3429">
        <v>29</v>
      </c>
      <c r="P3429" t="b">
        <v>1</v>
      </c>
      <c r="Q3429" t="s">
        <v>8271</v>
      </c>
      <c r="R3429">
        <f t="shared" si="267"/>
        <v>100</v>
      </c>
      <c r="S3429">
        <f t="shared" si="268"/>
        <v>51.724137931034484</v>
      </c>
      <c r="T3429" t="s">
        <v>8316</v>
      </c>
      <c r="U3429" t="s">
        <v>8317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8">
        <f t="shared" si="270"/>
        <v>42038.512118055551</v>
      </c>
      <c r="L3430">
        <f t="shared" si="269"/>
        <v>2015</v>
      </c>
      <c r="M3430" s="8">
        <f t="shared" si="271"/>
        <v>42063.499999999993</v>
      </c>
      <c r="N3430" t="b">
        <v>0</v>
      </c>
      <c r="O3430">
        <v>51</v>
      </c>
      <c r="P3430" t="b">
        <v>1</v>
      </c>
      <c r="Q3430" t="s">
        <v>8271</v>
      </c>
      <c r="R3430">
        <f t="shared" si="267"/>
        <v>103</v>
      </c>
      <c r="S3430">
        <f t="shared" si="268"/>
        <v>40.294117647058826</v>
      </c>
      <c r="T3430" t="s">
        <v>8316</v>
      </c>
      <c r="U3430" t="s">
        <v>8317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8">
        <f t="shared" si="270"/>
        <v>42661.813206018516</v>
      </c>
      <c r="L3431">
        <f t="shared" si="269"/>
        <v>2016</v>
      </c>
      <c r="M3431" s="8">
        <f t="shared" si="271"/>
        <v>42675.813206018516</v>
      </c>
      <c r="N3431" t="b">
        <v>0</v>
      </c>
      <c r="O3431">
        <v>12</v>
      </c>
      <c r="P3431" t="b">
        <v>1</v>
      </c>
      <c r="Q3431" t="s">
        <v>8271</v>
      </c>
      <c r="R3431">
        <f t="shared" si="267"/>
        <v>130</v>
      </c>
      <c r="S3431">
        <f t="shared" si="268"/>
        <v>16.25</v>
      </c>
      <c r="T3431" t="s">
        <v>8316</v>
      </c>
      <c r="U3431" t="s">
        <v>8317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8">
        <f t="shared" si="270"/>
        <v>41820.737280092588</v>
      </c>
      <c r="L3432">
        <f t="shared" si="269"/>
        <v>2014</v>
      </c>
      <c r="M3432" s="8">
        <f t="shared" si="271"/>
        <v>41850.737280092588</v>
      </c>
      <c r="N3432" t="b">
        <v>0</v>
      </c>
      <c r="O3432">
        <v>72</v>
      </c>
      <c r="P3432" t="b">
        <v>1</v>
      </c>
      <c r="Q3432" t="s">
        <v>8271</v>
      </c>
      <c r="R3432">
        <f t="shared" si="267"/>
        <v>109</v>
      </c>
      <c r="S3432">
        <f t="shared" si="268"/>
        <v>30.152638888888887</v>
      </c>
      <c r="T3432" t="s">
        <v>8316</v>
      </c>
      <c r="U3432" t="s">
        <v>8317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8">
        <f t="shared" si="270"/>
        <v>41839.522604166668</v>
      </c>
      <c r="L3433">
        <f t="shared" si="269"/>
        <v>2014</v>
      </c>
      <c r="M3433" s="8">
        <f t="shared" si="271"/>
        <v>41869.522604166668</v>
      </c>
      <c r="N3433" t="b">
        <v>0</v>
      </c>
      <c r="O3433">
        <v>21</v>
      </c>
      <c r="P3433" t="b">
        <v>1</v>
      </c>
      <c r="Q3433" t="s">
        <v>8271</v>
      </c>
      <c r="R3433">
        <f t="shared" si="267"/>
        <v>100</v>
      </c>
      <c r="S3433">
        <f t="shared" si="268"/>
        <v>95.238095238095241</v>
      </c>
      <c r="T3433" t="s">
        <v>8316</v>
      </c>
      <c r="U3433" t="s">
        <v>8317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8">
        <f t="shared" si="270"/>
        <v>42380.372847222221</v>
      </c>
      <c r="L3434">
        <f t="shared" si="269"/>
        <v>2016</v>
      </c>
      <c r="M3434" s="8">
        <f t="shared" si="271"/>
        <v>42405.708333333336</v>
      </c>
      <c r="N3434" t="b">
        <v>0</v>
      </c>
      <c r="O3434">
        <v>42</v>
      </c>
      <c r="P3434" t="b">
        <v>1</v>
      </c>
      <c r="Q3434" t="s">
        <v>8271</v>
      </c>
      <c r="R3434">
        <f t="shared" si="267"/>
        <v>110</v>
      </c>
      <c r="S3434">
        <f t="shared" si="268"/>
        <v>52.214285714285715</v>
      </c>
      <c r="T3434" t="s">
        <v>8316</v>
      </c>
      <c r="U3434" t="s">
        <v>8317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8">
        <f t="shared" si="270"/>
        <v>41775.854803240734</v>
      </c>
      <c r="L3435">
        <f t="shared" si="269"/>
        <v>2014</v>
      </c>
      <c r="M3435" s="8">
        <f t="shared" si="271"/>
        <v>41806.916666666664</v>
      </c>
      <c r="N3435" t="b">
        <v>0</v>
      </c>
      <c r="O3435">
        <v>71</v>
      </c>
      <c r="P3435" t="b">
        <v>1</v>
      </c>
      <c r="Q3435" t="s">
        <v>8271</v>
      </c>
      <c r="R3435">
        <f t="shared" si="267"/>
        <v>100</v>
      </c>
      <c r="S3435">
        <f t="shared" si="268"/>
        <v>134.1549295774648</v>
      </c>
      <c r="T3435" t="s">
        <v>8316</v>
      </c>
      <c r="U3435" t="s">
        <v>8317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8">
        <f t="shared" si="270"/>
        <v>41800.172094907401</v>
      </c>
      <c r="L3436">
        <f t="shared" si="269"/>
        <v>2014</v>
      </c>
      <c r="M3436" s="8">
        <f t="shared" si="271"/>
        <v>41830.172094907401</v>
      </c>
      <c r="N3436" t="b">
        <v>0</v>
      </c>
      <c r="O3436">
        <v>168</v>
      </c>
      <c r="P3436" t="b">
        <v>1</v>
      </c>
      <c r="Q3436" t="s">
        <v>8271</v>
      </c>
      <c r="R3436">
        <f t="shared" si="267"/>
        <v>106</v>
      </c>
      <c r="S3436">
        <f t="shared" si="268"/>
        <v>62.827380952380949</v>
      </c>
      <c r="T3436" t="s">
        <v>8316</v>
      </c>
      <c r="U3436" t="s">
        <v>8317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8">
        <f t="shared" si="270"/>
        <v>42572.408483796295</v>
      </c>
      <c r="L3437">
        <f t="shared" si="269"/>
        <v>2016</v>
      </c>
      <c r="M3437" s="8">
        <f t="shared" si="271"/>
        <v>42588.916666666664</v>
      </c>
      <c r="N3437" t="b">
        <v>0</v>
      </c>
      <c r="O3437">
        <v>19</v>
      </c>
      <c r="P3437" t="b">
        <v>1</v>
      </c>
      <c r="Q3437" t="s">
        <v>8271</v>
      </c>
      <c r="R3437">
        <f t="shared" si="267"/>
        <v>112</v>
      </c>
      <c r="S3437">
        <f t="shared" si="268"/>
        <v>58.94736842105263</v>
      </c>
      <c r="T3437" t="s">
        <v>8316</v>
      </c>
      <c r="U3437" t="s">
        <v>8317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8">
        <f t="shared" si="270"/>
        <v>41851.333252314813</v>
      </c>
      <c r="L3438">
        <f t="shared" si="269"/>
        <v>2014</v>
      </c>
      <c r="M3438" s="8">
        <f t="shared" si="271"/>
        <v>41872.477777777771</v>
      </c>
      <c r="N3438" t="b">
        <v>0</v>
      </c>
      <c r="O3438">
        <v>37</v>
      </c>
      <c r="P3438" t="b">
        <v>1</v>
      </c>
      <c r="Q3438" t="s">
        <v>8271</v>
      </c>
      <c r="R3438">
        <f t="shared" si="267"/>
        <v>106</v>
      </c>
      <c r="S3438">
        <f t="shared" si="268"/>
        <v>143.1081081081081</v>
      </c>
      <c r="T3438" t="s">
        <v>8316</v>
      </c>
      <c r="U3438" t="s">
        <v>8317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8">
        <f t="shared" si="270"/>
        <v>42205.502546296295</v>
      </c>
      <c r="L3439">
        <f t="shared" si="269"/>
        <v>2015</v>
      </c>
      <c r="M3439" s="8">
        <f t="shared" si="271"/>
        <v>42235.502546296295</v>
      </c>
      <c r="N3439" t="b">
        <v>0</v>
      </c>
      <c r="O3439">
        <v>36</v>
      </c>
      <c r="P3439" t="b">
        <v>1</v>
      </c>
      <c r="Q3439" t="s">
        <v>8271</v>
      </c>
      <c r="R3439">
        <f t="shared" si="267"/>
        <v>101</v>
      </c>
      <c r="S3439">
        <f t="shared" si="268"/>
        <v>84.166666666666671</v>
      </c>
      <c r="T3439" t="s">
        <v>8316</v>
      </c>
      <c r="U3439" t="s">
        <v>8317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8">
        <f t="shared" si="270"/>
        <v>42100.719525462962</v>
      </c>
      <c r="L3440">
        <f t="shared" si="269"/>
        <v>2015</v>
      </c>
      <c r="M3440" s="8">
        <f t="shared" si="271"/>
        <v>42126.666666666664</v>
      </c>
      <c r="N3440" t="b">
        <v>0</v>
      </c>
      <c r="O3440">
        <v>14</v>
      </c>
      <c r="P3440" t="b">
        <v>1</v>
      </c>
      <c r="Q3440" t="s">
        <v>8271</v>
      </c>
      <c r="R3440">
        <f t="shared" si="267"/>
        <v>104</v>
      </c>
      <c r="S3440">
        <f t="shared" si="268"/>
        <v>186.07142857142858</v>
      </c>
      <c r="T3440" t="s">
        <v>8316</v>
      </c>
      <c r="U3440" t="s">
        <v>8317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8">
        <f t="shared" si="270"/>
        <v>42374.702893518515</v>
      </c>
      <c r="L3441">
        <f t="shared" si="269"/>
        <v>2016</v>
      </c>
      <c r="M3441" s="8">
        <f t="shared" si="271"/>
        <v>42387.999305555553</v>
      </c>
      <c r="N3441" t="b">
        <v>0</v>
      </c>
      <c r="O3441">
        <v>18</v>
      </c>
      <c r="P3441" t="b">
        <v>1</v>
      </c>
      <c r="Q3441" t="s">
        <v>8271</v>
      </c>
      <c r="R3441">
        <f t="shared" si="267"/>
        <v>135</v>
      </c>
      <c r="S3441">
        <f t="shared" si="268"/>
        <v>89.785555555555561</v>
      </c>
      <c r="T3441" t="s">
        <v>8316</v>
      </c>
      <c r="U3441" t="s">
        <v>8317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8">
        <f t="shared" si="270"/>
        <v>41808.914675925924</v>
      </c>
      <c r="L3442">
        <f t="shared" si="269"/>
        <v>2014</v>
      </c>
      <c r="M3442" s="8">
        <f t="shared" si="271"/>
        <v>41831.46875</v>
      </c>
      <c r="N3442" t="b">
        <v>0</v>
      </c>
      <c r="O3442">
        <v>82</v>
      </c>
      <c r="P3442" t="b">
        <v>1</v>
      </c>
      <c r="Q3442" t="s">
        <v>8271</v>
      </c>
      <c r="R3442">
        <f t="shared" si="267"/>
        <v>105</v>
      </c>
      <c r="S3442">
        <f t="shared" si="268"/>
        <v>64.157560975609755</v>
      </c>
      <c r="T3442" t="s">
        <v>8316</v>
      </c>
      <c r="U3442" t="s">
        <v>8317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8">
        <f t="shared" si="270"/>
        <v>42294.221307870372</v>
      </c>
      <c r="L3443">
        <f t="shared" si="269"/>
        <v>2015</v>
      </c>
      <c r="M3443" s="8">
        <f t="shared" si="271"/>
        <v>42321.636805555558</v>
      </c>
      <c r="N3443" t="b">
        <v>0</v>
      </c>
      <c r="O3443">
        <v>43</v>
      </c>
      <c r="P3443" t="b">
        <v>1</v>
      </c>
      <c r="Q3443" t="s">
        <v>8271</v>
      </c>
      <c r="R3443">
        <f t="shared" si="267"/>
        <v>103</v>
      </c>
      <c r="S3443">
        <f t="shared" si="268"/>
        <v>59.651162790697676</v>
      </c>
      <c r="T3443" t="s">
        <v>8316</v>
      </c>
      <c r="U3443" t="s">
        <v>8317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8">
        <f t="shared" si="270"/>
        <v>42124.632777777777</v>
      </c>
      <c r="L3444">
        <f t="shared" si="269"/>
        <v>2015</v>
      </c>
      <c r="M3444" s="8">
        <f t="shared" si="271"/>
        <v>42154.632777777777</v>
      </c>
      <c r="N3444" t="b">
        <v>0</v>
      </c>
      <c r="O3444">
        <v>8</v>
      </c>
      <c r="P3444" t="b">
        <v>1</v>
      </c>
      <c r="Q3444" t="s">
        <v>8271</v>
      </c>
      <c r="R3444">
        <f t="shared" si="267"/>
        <v>100</v>
      </c>
      <c r="S3444">
        <f t="shared" si="268"/>
        <v>31.25</v>
      </c>
      <c r="T3444" t="s">
        <v>8316</v>
      </c>
      <c r="U3444" t="s">
        <v>8317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8">
        <f t="shared" si="270"/>
        <v>41861.316504629627</v>
      </c>
      <c r="L3445">
        <f t="shared" si="269"/>
        <v>2014</v>
      </c>
      <c r="M3445" s="8">
        <f t="shared" si="271"/>
        <v>41891.316504629627</v>
      </c>
      <c r="N3445" t="b">
        <v>0</v>
      </c>
      <c r="O3445">
        <v>45</v>
      </c>
      <c r="P3445" t="b">
        <v>1</v>
      </c>
      <c r="Q3445" t="s">
        <v>8271</v>
      </c>
      <c r="R3445">
        <f t="shared" si="267"/>
        <v>186</v>
      </c>
      <c r="S3445">
        <f t="shared" si="268"/>
        <v>41.222222222222221</v>
      </c>
      <c r="T3445" t="s">
        <v>8316</v>
      </c>
      <c r="U3445" t="s">
        <v>8317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8">
        <f t="shared" si="270"/>
        <v>42521.08317129629</v>
      </c>
      <c r="L3446">
        <f t="shared" si="269"/>
        <v>2016</v>
      </c>
      <c r="M3446" s="8">
        <f t="shared" si="271"/>
        <v>42529.374305555553</v>
      </c>
      <c r="N3446" t="b">
        <v>0</v>
      </c>
      <c r="O3446">
        <v>20</v>
      </c>
      <c r="P3446" t="b">
        <v>1</v>
      </c>
      <c r="Q3446" t="s">
        <v>8271</v>
      </c>
      <c r="R3446">
        <f t="shared" si="267"/>
        <v>289</v>
      </c>
      <c r="S3446">
        <f t="shared" si="268"/>
        <v>43.35</v>
      </c>
      <c r="T3446" t="s">
        <v>8316</v>
      </c>
      <c r="U3446" t="s">
        <v>8317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8">
        <f t="shared" si="270"/>
        <v>42272.322175925925</v>
      </c>
      <c r="L3447">
        <f t="shared" si="269"/>
        <v>2015</v>
      </c>
      <c r="M3447" s="8">
        <f t="shared" si="271"/>
        <v>42300.322175925925</v>
      </c>
      <c r="N3447" t="b">
        <v>0</v>
      </c>
      <c r="O3447">
        <v>31</v>
      </c>
      <c r="P3447" t="b">
        <v>1</v>
      </c>
      <c r="Q3447" t="s">
        <v>8271</v>
      </c>
      <c r="R3447">
        <f t="shared" si="267"/>
        <v>100</v>
      </c>
      <c r="S3447">
        <f t="shared" si="268"/>
        <v>64.516129032258064</v>
      </c>
      <c r="T3447" t="s">
        <v>8316</v>
      </c>
      <c r="U3447" t="s">
        <v>8317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8">
        <f t="shared" si="270"/>
        <v>42016.624131944445</v>
      </c>
      <c r="L3448">
        <f t="shared" si="269"/>
        <v>2015</v>
      </c>
      <c r="M3448" s="8">
        <f t="shared" si="271"/>
        <v>42040.305555555555</v>
      </c>
      <c r="N3448" t="b">
        <v>0</v>
      </c>
      <c r="O3448">
        <v>25</v>
      </c>
      <c r="P3448" t="b">
        <v>1</v>
      </c>
      <c r="Q3448" t="s">
        <v>8271</v>
      </c>
      <c r="R3448">
        <f t="shared" si="267"/>
        <v>108</v>
      </c>
      <c r="S3448">
        <f t="shared" si="268"/>
        <v>43.28</v>
      </c>
      <c r="T3448" t="s">
        <v>8316</v>
      </c>
      <c r="U3448" t="s">
        <v>8317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8">
        <f t="shared" si="270"/>
        <v>42402.680694444447</v>
      </c>
      <c r="L3449">
        <f t="shared" si="269"/>
        <v>2016</v>
      </c>
      <c r="M3449" s="8">
        <f t="shared" si="271"/>
        <v>42447.639027777775</v>
      </c>
      <c r="N3449" t="b">
        <v>0</v>
      </c>
      <c r="O3449">
        <v>14</v>
      </c>
      <c r="P3449" t="b">
        <v>1</v>
      </c>
      <c r="Q3449" t="s">
        <v>8271</v>
      </c>
      <c r="R3449">
        <f t="shared" si="267"/>
        <v>108</v>
      </c>
      <c r="S3449">
        <f t="shared" si="268"/>
        <v>77</v>
      </c>
      <c r="T3449" t="s">
        <v>8316</v>
      </c>
      <c r="U3449" t="s">
        <v>8317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8">
        <f t="shared" si="270"/>
        <v>41959.910752314812</v>
      </c>
      <c r="L3450">
        <f t="shared" si="269"/>
        <v>2014</v>
      </c>
      <c r="M3450" s="8">
        <f t="shared" si="271"/>
        <v>41989.910752314812</v>
      </c>
      <c r="N3450" t="b">
        <v>0</v>
      </c>
      <c r="O3450">
        <v>45</v>
      </c>
      <c r="P3450" t="b">
        <v>1</v>
      </c>
      <c r="Q3450" t="s">
        <v>8271</v>
      </c>
      <c r="R3450">
        <f t="shared" si="267"/>
        <v>110</v>
      </c>
      <c r="S3450">
        <f t="shared" si="268"/>
        <v>51.222222222222221</v>
      </c>
      <c r="T3450" t="s">
        <v>8316</v>
      </c>
      <c r="U3450" t="s">
        <v>8317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8">
        <f t="shared" si="270"/>
        <v>42531.844189814808</v>
      </c>
      <c r="L3451">
        <f t="shared" si="269"/>
        <v>2016</v>
      </c>
      <c r="M3451" s="8">
        <f t="shared" si="271"/>
        <v>42559.958333333336</v>
      </c>
      <c r="N3451" t="b">
        <v>0</v>
      </c>
      <c r="O3451">
        <v>20</v>
      </c>
      <c r="P3451" t="b">
        <v>1</v>
      </c>
      <c r="Q3451" t="s">
        <v>8271</v>
      </c>
      <c r="R3451">
        <f t="shared" si="267"/>
        <v>171</v>
      </c>
      <c r="S3451">
        <f t="shared" si="268"/>
        <v>68.25</v>
      </c>
      <c r="T3451" t="s">
        <v>8316</v>
      </c>
      <c r="U3451" t="s">
        <v>8317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8">
        <f t="shared" si="270"/>
        <v>42036.496192129627</v>
      </c>
      <c r="L3452">
        <f t="shared" si="269"/>
        <v>2015</v>
      </c>
      <c r="M3452" s="8">
        <f t="shared" si="271"/>
        <v>42096.454525462956</v>
      </c>
      <c r="N3452" t="b">
        <v>0</v>
      </c>
      <c r="O3452">
        <v>39</v>
      </c>
      <c r="P3452" t="b">
        <v>1</v>
      </c>
      <c r="Q3452" t="s">
        <v>8271</v>
      </c>
      <c r="R3452">
        <f t="shared" si="267"/>
        <v>152</v>
      </c>
      <c r="S3452">
        <f t="shared" si="268"/>
        <v>19.487179487179485</v>
      </c>
      <c r="T3452" t="s">
        <v>8316</v>
      </c>
      <c r="U3452" t="s">
        <v>8317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8">
        <f t="shared" si="270"/>
        <v>42088.515358796292</v>
      </c>
      <c r="L3453">
        <f t="shared" si="269"/>
        <v>2015</v>
      </c>
      <c r="M3453" s="8">
        <f t="shared" si="271"/>
        <v>42115.515358796292</v>
      </c>
      <c r="N3453" t="b">
        <v>0</v>
      </c>
      <c r="O3453">
        <v>16</v>
      </c>
      <c r="P3453" t="b">
        <v>1</v>
      </c>
      <c r="Q3453" t="s">
        <v>8271</v>
      </c>
      <c r="R3453">
        <f t="shared" si="267"/>
        <v>101</v>
      </c>
      <c r="S3453">
        <f t="shared" si="268"/>
        <v>41.125</v>
      </c>
      <c r="T3453" t="s">
        <v>8316</v>
      </c>
      <c r="U3453" t="s">
        <v>8317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8">
        <f t="shared" si="270"/>
        <v>41820.430856481478</v>
      </c>
      <c r="L3454">
        <f t="shared" si="269"/>
        <v>2014</v>
      </c>
      <c r="M3454" s="8">
        <f t="shared" si="271"/>
        <v>41842.957638888889</v>
      </c>
      <c r="N3454" t="b">
        <v>0</v>
      </c>
      <c r="O3454">
        <v>37</v>
      </c>
      <c r="P3454" t="b">
        <v>1</v>
      </c>
      <c r="Q3454" t="s">
        <v>8271</v>
      </c>
      <c r="R3454">
        <f t="shared" si="267"/>
        <v>153</v>
      </c>
      <c r="S3454">
        <f t="shared" si="268"/>
        <v>41.405405405405403</v>
      </c>
      <c r="T3454" t="s">
        <v>8316</v>
      </c>
      <c r="U3454" t="s">
        <v>8317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8">
        <f t="shared" si="270"/>
        <v>42535.770324074074</v>
      </c>
      <c r="L3455">
        <f t="shared" si="269"/>
        <v>2016</v>
      </c>
      <c r="M3455" s="8">
        <f t="shared" si="271"/>
        <v>42595.770324074074</v>
      </c>
      <c r="N3455" t="b">
        <v>0</v>
      </c>
      <c r="O3455">
        <v>14</v>
      </c>
      <c r="P3455" t="b">
        <v>1</v>
      </c>
      <c r="Q3455" t="s">
        <v>8271</v>
      </c>
      <c r="R3455">
        <f t="shared" si="267"/>
        <v>128</v>
      </c>
      <c r="S3455">
        <f t="shared" si="268"/>
        <v>27.5</v>
      </c>
      <c r="T3455" t="s">
        <v>8316</v>
      </c>
      <c r="U3455" t="s">
        <v>8317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8">
        <f t="shared" si="270"/>
        <v>41821.490266203698</v>
      </c>
      <c r="L3456">
        <f t="shared" si="269"/>
        <v>2014</v>
      </c>
      <c r="M3456" s="8">
        <f t="shared" si="271"/>
        <v>41851.490266203698</v>
      </c>
      <c r="N3456" t="b">
        <v>0</v>
      </c>
      <c r="O3456">
        <v>21</v>
      </c>
      <c r="P3456" t="b">
        <v>1</v>
      </c>
      <c r="Q3456" t="s">
        <v>8271</v>
      </c>
      <c r="R3456">
        <f t="shared" si="267"/>
        <v>101</v>
      </c>
      <c r="S3456">
        <f t="shared" si="268"/>
        <v>33.571428571428569</v>
      </c>
      <c r="T3456" t="s">
        <v>8316</v>
      </c>
      <c r="U3456" t="s">
        <v>8317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8">
        <f t="shared" si="270"/>
        <v>42626.541979166665</v>
      </c>
      <c r="L3457">
        <f t="shared" si="269"/>
        <v>2016</v>
      </c>
      <c r="M3457" s="8">
        <f t="shared" si="271"/>
        <v>42656.541979166665</v>
      </c>
      <c r="N3457" t="b">
        <v>0</v>
      </c>
      <c r="O3457">
        <v>69</v>
      </c>
      <c r="P3457" t="b">
        <v>1</v>
      </c>
      <c r="Q3457" t="s">
        <v>8271</v>
      </c>
      <c r="R3457">
        <f t="shared" si="267"/>
        <v>101</v>
      </c>
      <c r="S3457">
        <f t="shared" si="268"/>
        <v>145.86956521739131</v>
      </c>
      <c r="T3457" t="s">
        <v>8316</v>
      </c>
      <c r="U3457" t="s">
        <v>8317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8">
        <f t="shared" si="270"/>
        <v>41820.997303240736</v>
      </c>
      <c r="L3458">
        <f t="shared" si="269"/>
        <v>2014</v>
      </c>
      <c r="M3458" s="8">
        <f t="shared" si="271"/>
        <v>41852.082638888889</v>
      </c>
      <c r="N3458" t="b">
        <v>0</v>
      </c>
      <c r="O3458">
        <v>16</v>
      </c>
      <c r="P3458" t="b">
        <v>1</v>
      </c>
      <c r="Q3458" t="s">
        <v>8271</v>
      </c>
      <c r="R3458">
        <f t="shared" ref="R3458:R3521" si="272">ROUND(E3458/D3458*100,0)</f>
        <v>191</v>
      </c>
      <c r="S3458">
        <f t="shared" ref="S3458:S3521" si="273">E3458/O3458</f>
        <v>358.6875</v>
      </c>
      <c r="T3458" t="s">
        <v>8316</v>
      </c>
      <c r="U3458" t="s">
        <v>8317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8">
        <f t="shared" si="270"/>
        <v>42016.498344907406</v>
      </c>
      <c r="L3459">
        <f t="shared" ref="L3459:L3522" si="274">YEAR(K3459)</f>
        <v>2015</v>
      </c>
      <c r="M3459" s="8">
        <f t="shared" si="271"/>
        <v>42047.040972222218</v>
      </c>
      <c r="N3459" t="b">
        <v>0</v>
      </c>
      <c r="O3459">
        <v>55</v>
      </c>
      <c r="P3459" t="b">
        <v>1</v>
      </c>
      <c r="Q3459" t="s">
        <v>8271</v>
      </c>
      <c r="R3459">
        <f t="shared" si="272"/>
        <v>140</v>
      </c>
      <c r="S3459">
        <f t="shared" si="273"/>
        <v>50.981818181818184</v>
      </c>
      <c r="T3459" t="s">
        <v>8316</v>
      </c>
      <c r="U3459" t="s">
        <v>8317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8">
        <f t="shared" si="270"/>
        <v>42010.994247685179</v>
      </c>
      <c r="L3460">
        <f t="shared" si="274"/>
        <v>2015</v>
      </c>
      <c r="M3460" s="8">
        <f t="shared" si="271"/>
        <v>42037.977083333331</v>
      </c>
      <c r="N3460" t="b">
        <v>0</v>
      </c>
      <c r="O3460">
        <v>27</v>
      </c>
      <c r="P3460" t="b">
        <v>1</v>
      </c>
      <c r="Q3460" t="s">
        <v>8271</v>
      </c>
      <c r="R3460">
        <f t="shared" si="272"/>
        <v>124</v>
      </c>
      <c r="S3460">
        <f t="shared" si="273"/>
        <v>45.037037037037038</v>
      </c>
      <c r="T3460" t="s">
        <v>8316</v>
      </c>
      <c r="U3460" t="s">
        <v>8317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8">
        <f t="shared" si="270"/>
        <v>42480.271527777775</v>
      </c>
      <c r="L3461">
        <f t="shared" si="274"/>
        <v>2016</v>
      </c>
      <c r="M3461" s="8">
        <f t="shared" si="271"/>
        <v>42510.271527777775</v>
      </c>
      <c r="N3461" t="b">
        <v>0</v>
      </c>
      <c r="O3461">
        <v>36</v>
      </c>
      <c r="P3461" t="b">
        <v>1</v>
      </c>
      <c r="Q3461" t="s">
        <v>8271</v>
      </c>
      <c r="R3461">
        <f t="shared" si="272"/>
        <v>126</v>
      </c>
      <c r="S3461">
        <f t="shared" si="273"/>
        <v>17.527777777777779</v>
      </c>
      <c r="T3461" t="s">
        <v>8316</v>
      </c>
      <c r="U3461" t="s">
        <v>8317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8">
        <f t="shared" si="270"/>
        <v>41852.318888888891</v>
      </c>
      <c r="L3462">
        <f t="shared" si="274"/>
        <v>2014</v>
      </c>
      <c r="M3462" s="8">
        <f t="shared" si="271"/>
        <v>41866.318888888891</v>
      </c>
      <c r="N3462" t="b">
        <v>0</v>
      </c>
      <c r="O3462">
        <v>19</v>
      </c>
      <c r="P3462" t="b">
        <v>1</v>
      </c>
      <c r="Q3462" t="s">
        <v>8271</v>
      </c>
      <c r="R3462">
        <f t="shared" si="272"/>
        <v>190</v>
      </c>
      <c r="S3462">
        <f t="shared" si="273"/>
        <v>50</v>
      </c>
      <c r="T3462" t="s">
        <v>8316</v>
      </c>
      <c r="U3462" t="s">
        <v>8317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8">
        <f t="shared" si="270"/>
        <v>42643.424525462957</v>
      </c>
      <c r="L3463">
        <f t="shared" si="274"/>
        <v>2016</v>
      </c>
      <c r="M3463" s="8">
        <f t="shared" si="271"/>
        <v>42671.916666666664</v>
      </c>
      <c r="N3463" t="b">
        <v>0</v>
      </c>
      <c r="O3463">
        <v>12</v>
      </c>
      <c r="P3463" t="b">
        <v>1</v>
      </c>
      <c r="Q3463" t="s">
        <v>8271</v>
      </c>
      <c r="R3463">
        <f t="shared" si="272"/>
        <v>139</v>
      </c>
      <c r="S3463">
        <f t="shared" si="273"/>
        <v>57.916666666666664</v>
      </c>
      <c r="T3463" t="s">
        <v>8316</v>
      </c>
      <c r="U3463" t="s">
        <v>8317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8">
        <f t="shared" si="270"/>
        <v>42179.690138888887</v>
      </c>
      <c r="L3464">
        <f t="shared" si="274"/>
        <v>2015</v>
      </c>
      <c r="M3464" s="8">
        <f t="shared" si="271"/>
        <v>42195.541666666664</v>
      </c>
      <c r="N3464" t="b">
        <v>0</v>
      </c>
      <c r="O3464">
        <v>17</v>
      </c>
      <c r="P3464" t="b">
        <v>1</v>
      </c>
      <c r="Q3464" t="s">
        <v>8271</v>
      </c>
      <c r="R3464">
        <f t="shared" si="272"/>
        <v>202</v>
      </c>
      <c r="S3464">
        <f t="shared" si="273"/>
        <v>29.705882352941178</v>
      </c>
      <c r="T3464" t="s">
        <v>8316</v>
      </c>
      <c r="U3464" t="s">
        <v>8317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8">
        <f t="shared" si="270"/>
        <v>42612.710474537038</v>
      </c>
      <c r="L3465">
        <f t="shared" si="274"/>
        <v>2016</v>
      </c>
      <c r="M3465" s="8">
        <f t="shared" si="271"/>
        <v>42653.957638888889</v>
      </c>
      <c r="N3465" t="b">
        <v>0</v>
      </c>
      <c r="O3465">
        <v>114</v>
      </c>
      <c r="P3465" t="b">
        <v>1</v>
      </c>
      <c r="Q3465" t="s">
        <v>8271</v>
      </c>
      <c r="R3465">
        <f t="shared" si="272"/>
        <v>103</v>
      </c>
      <c r="S3465">
        <f t="shared" si="273"/>
        <v>90.684210526315795</v>
      </c>
      <c r="T3465" t="s">
        <v>8316</v>
      </c>
      <c r="U3465" t="s">
        <v>8317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8">
        <f t="shared" si="270"/>
        <v>42574.921724537031</v>
      </c>
      <c r="L3466">
        <f t="shared" si="274"/>
        <v>2016</v>
      </c>
      <c r="M3466" s="8">
        <f t="shared" si="271"/>
        <v>42604.921724537031</v>
      </c>
      <c r="N3466" t="b">
        <v>0</v>
      </c>
      <c r="O3466">
        <v>93</v>
      </c>
      <c r="P3466" t="b">
        <v>1</v>
      </c>
      <c r="Q3466" t="s">
        <v>8271</v>
      </c>
      <c r="R3466">
        <f t="shared" si="272"/>
        <v>102</v>
      </c>
      <c r="S3466">
        <f t="shared" si="273"/>
        <v>55.012688172043013</v>
      </c>
      <c r="T3466" t="s">
        <v>8316</v>
      </c>
      <c r="U3466" t="s">
        <v>8317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8">
        <f t="shared" si="270"/>
        <v>42200.417499999996</v>
      </c>
      <c r="L3467">
        <f t="shared" si="274"/>
        <v>2015</v>
      </c>
      <c r="M3467" s="8">
        <f t="shared" si="271"/>
        <v>42225.458333333336</v>
      </c>
      <c r="N3467" t="b">
        <v>0</v>
      </c>
      <c r="O3467">
        <v>36</v>
      </c>
      <c r="P3467" t="b">
        <v>1</v>
      </c>
      <c r="Q3467" t="s">
        <v>8271</v>
      </c>
      <c r="R3467">
        <f t="shared" si="272"/>
        <v>103</v>
      </c>
      <c r="S3467">
        <f t="shared" si="273"/>
        <v>57.222222222222221</v>
      </c>
      <c r="T3467" t="s">
        <v>8316</v>
      </c>
      <c r="U3467" t="s">
        <v>8317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8">
        <f t="shared" ref="K3468:K3531" si="275">(J3468/86400)+25569+(-5/24)</f>
        <v>42419.810763888883</v>
      </c>
      <c r="L3468">
        <f t="shared" si="274"/>
        <v>2016</v>
      </c>
      <c r="M3468" s="8">
        <f t="shared" si="271"/>
        <v>42479.769097222219</v>
      </c>
      <c r="N3468" t="b">
        <v>0</v>
      </c>
      <c r="O3468">
        <v>61</v>
      </c>
      <c r="P3468" t="b">
        <v>1</v>
      </c>
      <c r="Q3468" t="s">
        <v>8271</v>
      </c>
      <c r="R3468">
        <f t="shared" si="272"/>
        <v>127</v>
      </c>
      <c r="S3468">
        <f t="shared" si="273"/>
        <v>72.950819672131146</v>
      </c>
      <c r="T3468" t="s">
        <v>8316</v>
      </c>
      <c r="U3468" t="s">
        <v>8317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8">
        <f t="shared" si="275"/>
        <v>42053.463333333326</v>
      </c>
      <c r="L3469">
        <f t="shared" si="274"/>
        <v>2015</v>
      </c>
      <c r="M3469" s="8">
        <f t="shared" ref="M3469:M3532" si="276">(I3469/86400)+25569+(-5/24)</f>
        <v>42083.421666666669</v>
      </c>
      <c r="N3469" t="b">
        <v>0</v>
      </c>
      <c r="O3469">
        <v>47</v>
      </c>
      <c r="P3469" t="b">
        <v>1</v>
      </c>
      <c r="Q3469" t="s">
        <v>8271</v>
      </c>
      <c r="R3469">
        <f t="shared" si="272"/>
        <v>101</v>
      </c>
      <c r="S3469">
        <f t="shared" si="273"/>
        <v>64.468085106382972</v>
      </c>
      <c r="T3469" t="s">
        <v>8316</v>
      </c>
      <c r="U3469" t="s">
        <v>8317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8">
        <f t="shared" si="275"/>
        <v>42605.55704861111</v>
      </c>
      <c r="L3470">
        <f t="shared" si="274"/>
        <v>2016</v>
      </c>
      <c r="M3470" s="8">
        <f t="shared" si="276"/>
        <v>42633.916666666664</v>
      </c>
      <c r="N3470" t="b">
        <v>0</v>
      </c>
      <c r="O3470">
        <v>17</v>
      </c>
      <c r="P3470" t="b">
        <v>1</v>
      </c>
      <c r="Q3470" t="s">
        <v>8271</v>
      </c>
      <c r="R3470">
        <f t="shared" si="272"/>
        <v>122</v>
      </c>
      <c r="S3470">
        <f t="shared" si="273"/>
        <v>716.35294117647061</v>
      </c>
      <c r="T3470" t="s">
        <v>8316</v>
      </c>
      <c r="U3470" t="s">
        <v>8317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8">
        <f t="shared" si="275"/>
        <v>42458.433391203704</v>
      </c>
      <c r="L3471">
        <f t="shared" si="274"/>
        <v>2016</v>
      </c>
      <c r="M3471" s="8">
        <f t="shared" si="276"/>
        <v>42488.433391203704</v>
      </c>
      <c r="N3471" t="b">
        <v>0</v>
      </c>
      <c r="O3471">
        <v>63</v>
      </c>
      <c r="P3471" t="b">
        <v>1</v>
      </c>
      <c r="Q3471" t="s">
        <v>8271</v>
      </c>
      <c r="R3471">
        <f t="shared" si="272"/>
        <v>113</v>
      </c>
      <c r="S3471">
        <f t="shared" si="273"/>
        <v>50.396825396825399</v>
      </c>
      <c r="T3471" t="s">
        <v>8316</v>
      </c>
      <c r="U3471" t="s">
        <v>8317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8">
        <f t="shared" si="275"/>
        <v>42528.813680555548</v>
      </c>
      <c r="L3472">
        <f t="shared" si="274"/>
        <v>2016</v>
      </c>
      <c r="M3472" s="8">
        <f t="shared" si="276"/>
        <v>42566.693055555552</v>
      </c>
      <c r="N3472" t="b">
        <v>0</v>
      </c>
      <c r="O3472">
        <v>9</v>
      </c>
      <c r="P3472" t="b">
        <v>1</v>
      </c>
      <c r="Q3472" t="s">
        <v>8271</v>
      </c>
      <c r="R3472">
        <f t="shared" si="272"/>
        <v>150</v>
      </c>
      <c r="S3472">
        <f t="shared" si="273"/>
        <v>41.666666666666664</v>
      </c>
      <c r="T3472" t="s">
        <v>8316</v>
      </c>
      <c r="U3472" t="s">
        <v>8317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8">
        <f t="shared" si="275"/>
        <v>41841.61215277778</v>
      </c>
      <c r="L3473">
        <f t="shared" si="274"/>
        <v>2014</v>
      </c>
      <c r="M3473" s="8">
        <f t="shared" si="276"/>
        <v>41882.625</v>
      </c>
      <c r="N3473" t="b">
        <v>0</v>
      </c>
      <c r="O3473">
        <v>30</v>
      </c>
      <c r="P3473" t="b">
        <v>1</v>
      </c>
      <c r="Q3473" t="s">
        <v>8271</v>
      </c>
      <c r="R3473">
        <f t="shared" si="272"/>
        <v>215</v>
      </c>
      <c r="S3473">
        <f t="shared" si="273"/>
        <v>35.766666666666666</v>
      </c>
      <c r="T3473" t="s">
        <v>8316</v>
      </c>
      <c r="U3473" t="s">
        <v>8317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8">
        <f t="shared" si="275"/>
        <v>41927.962164351848</v>
      </c>
      <c r="L3474">
        <f t="shared" si="274"/>
        <v>2014</v>
      </c>
      <c r="M3474" s="8">
        <f t="shared" si="276"/>
        <v>41949.040972222218</v>
      </c>
      <c r="N3474" t="b">
        <v>0</v>
      </c>
      <c r="O3474">
        <v>23</v>
      </c>
      <c r="P3474" t="b">
        <v>1</v>
      </c>
      <c r="Q3474" t="s">
        <v>8271</v>
      </c>
      <c r="R3474">
        <f t="shared" si="272"/>
        <v>102</v>
      </c>
      <c r="S3474">
        <f t="shared" si="273"/>
        <v>88.739130434782609</v>
      </c>
      <c r="T3474" t="s">
        <v>8316</v>
      </c>
      <c r="U3474" t="s">
        <v>8317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8">
        <f t="shared" si="275"/>
        <v>42062.626111111109</v>
      </c>
      <c r="L3475">
        <f t="shared" si="274"/>
        <v>2015</v>
      </c>
      <c r="M3475" s="8">
        <f t="shared" si="276"/>
        <v>42083.643749999996</v>
      </c>
      <c r="N3475" t="b">
        <v>0</v>
      </c>
      <c r="O3475">
        <v>33</v>
      </c>
      <c r="P3475" t="b">
        <v>1</v>
      </c>
      <c r="Q3475" t="s">
        <v>8271</v>
      </c>
      <c r="R3475">
        <f t="shared" si="272"/>
        <v>100</v>
      </c>
      <c r="S3475">
        <f t="shared" si="273"/>
        <v>148.4848484848485</v>
      </c>
      <c r="T3475" t="s">
        <v>8316</v>
      </c>
      <c r="U3475" t="s">
        <v>8317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8">
        <f t="shared" si="275"/>
        <v>42541.293182870366</v>
      </c>
      <c r="L3476">
        <f t="shared" si="274"/>
        <v>2016</v>
      </c>
      <c r="M3476" s="8">
        <f t="shared" si="276"/>
        <v>42571.293182870366</v>
      </c>
      <c r="N3476" t="b">
        <v>0</v>
      </c>
      <c r="O3476">
        <v>39</v>
      </c>
      <c r="P3476" t="b">
        <v>1</v>
      </c>
      <c r="Q3476" t="s">
        <v>8271</v>
      </c>
      <c r="R3476">
        <f t="shared" si="272"/>
        <v>101</v>
      </c>
      <c r="S3476">
        <f t="shared" si="273"/>
        <v>51.794871794871796</v>
      </c>
      <c r="T3476" t="s">
        <v>8316</v>
      </c>
      <c r="U3476" t="s">
        <v>8317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8">
        <f t="shared" si="275"/>
        <v>41918.672499999993</v>
      </c>
      <c r="L3477">
        <f t="shared" si="274"/>
        <v>2014</v>
      </c>
      <c r="M3477" s="8">
        <f t="shared" si="276"/>
        <v>41945.791666666664</v>
      </c>
      <c r="N3477" t="b">
        <v>0</v>
      </c>
      <c r="O3477">
        <v>17</v>
      </c>
      <c r="P3477" t="b">
        <v>1</v>
      </c>
      <c r="Q3477" t="s">
        <v>8271</v>
      </c>
      <c r="R3477">
        <f t="shared" si="272"/>
        <v>113</v>
      </c>
      <c r="S3477">
        <f t="shared" si="273"/>
        <v>20</v>
      </c>
      <c r="T3477" t="s">
        <v>8316</v>
      </c>
      <c r="U3477" t="s">
        <v>8317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8">
        <f t="shared" si="275"/>
        <v>41921.071643518517</v>
      </c>
      <c r="L3478">
        <f t="shared" si="274"/>
        <v>2014</v>
      </c>
      <c r="M3478" s="8">
        <f t="shared" si="276"/>
        <v>41938.916666666664</v>
      </c>
      <c r="N3478" t="b">
        <v>0</v>
      </c>
      <c r="O3478">
        <v>6</v>
      </c>
      <c r="P3478" t="b">
        <v>1</v>
      </c>
      <c r="Q3478" t="s">
        <v>8271</v>
      </c>
      <c r="R3478">
        <f t="shared" si="272"/>
        <v>104</v>
      </c>
      <c r="S3478">
        <f t="shared" si="273"/>
        <v>52</v>
      </c>
      <c r="T3478" t="s">
        <v>8316</v>
      </c>
      <c r="U3478" t="s">
        <v>8317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8">
        <f t="shared" si="275"/>
        <v>42128.528275462959</v>
      </c>
      <c r="L3479">
        <f t="shared" si="274"/>
        <v>2015</v>
      </c>
      <c r="M3479" s="8">
        <f t="shared" si="276"/>
        <v>42140.916666666664</v>
      </c>
      <c r="N3479" t="b">
        <v>0</v>
      </c>
      <c r="O3479">
        <v>39</v>
      </c>
      <c r="P3479" t="b">
        <v>1</v>
      </c>
      <c r="Q3479" t="s">
        <v>8271</v>
      </c>
      <c r="R3479">
        <f t="shared" si="272"/>
        <v>115</v>
      </c>
      <c r="S3479">
        <f t="shared" si="273"/>
        <v>53.230769230769234</v>
      </c>
      <c r="T3479" t="s">
        <v>8316</v>
      </c>
      <c r="U3479" t="s">
        <v>8317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8">
        <f t="shared" si="275"/>
        <v>42053.708587962959</v>
      </c>
      <c r="L3480">
        <f t="shared" si="274"/>
        <v>2015</v>
      </c>
      <c r="M3480" s="8">
        <f t="shared" si="276"/>
        <v>42079.666666666664</v>
      </c>
      <c r="N3480" t="b">
        <v>0</v>
      </c>
      <c r="O3480">
        <v>57</v>
      </c>
      <c r="P3480" t="b">
        <v>1</v>
      </c>
      <c r="Q3480" t="s">
        <v>8271</v>
      </c>
      <c r="R3480">
        <f t="shared" si="272"/>
        <v>113</v>
      </c>
      <c r="S3480">
        <f t="shared" si="273"/>
        <v>39.596491228070178</v>
      </c>
      <c r="T3480" t="s">
        <v>8316</v>
      </c>
      <c r="U3480" t="s">
        <v>8317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8">
        <f t="shared" si="275"/>
        <v>41781.64675925926</v>
      </c>
      <c r="L3481">
        <f t="shared" si="274"/>
        <v>2014</v>
      </c>
      <c r="M3481" s="8">
        <f t="shared" si="276"/>
        <v>41811.64675925926</v>
      </c>
      <c r="N3481" t="b">
        <v>0</v>
      </c>
      <c r="O3481">
        <v>56</v>
      </c>
      <c r="P3481" t="b">
        <v>1</v>
      </c>
      <c r="Q3481" t="s">
        <v>8271</v>
      </c>
      <c r="R3481">
        <f t="shared" si="272"/>
        <v>128</v>
      </c>
      <c r="S3481">
        <f t="shared" si="273"/>
        <v>34.25</v>
      </c>
      <c r="T3481" t="s">
        <v>8316</v>
      </c>
      <c r="U3481" t="s">
        <v>8317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8">
        <f t="shared" si="275"/>
        <v>42171.109108796292</v>
      </c>
      <c r="L3482">
        <f t="shared" si="274"/>
        <v>2015</v>
      </c>
      <c r="M3482" s="8">
        <f t="shared" si="276"/>
        <v>42195.666666666664</v>
      </c>
      <c r="N3482" t="b">
        <v>0</v>
      </c>
      <c r="O3482">
        <v>13</v>
      </c>
      <c r="P3482" t="b">
        <v>1</v>
      </c>
      <c r="Q3482" t="s">
        <v>8271</v>
      </c>
      <c r="R3482">
        <f t="shared" si="272"/>
        <v>143</v>
      </c>
      <c r="S3482">
        <f t="shared" si="273"/>
        <v>164.61538461538461</v>
      </c>
      <c r="T3482" t="s">
        <v>8316</v>
      </c>
      <c r="U3482" t="s">
        <v>8317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8">
        <f t="shared" si="275"/>
        <v>41989.039212962962</v>
      </c>
      <c r="L3483">
        <f t="shared" si="274"/>
        <v>2014</v>
      </c>
      <c r="M3483" s="8">
        <f t="shared" si="276"/>
        <v>42006.039212962962</v>
      </c>
      <c r="N3483" t="b">
        <v>0</v>
      </c>
      <c r="O3483">
        <v>95</v>
      </c>
      <c r="P3483" t="b">
        <v>1</v>
      </c>
      <c r="Q3483" t="s">
        <v>8271</v>
      </c>
      <c r="R3483">
        <f t="shared" si="272"/>
        <v>119</v>
      </c>
      <c r="S3483">
        <f t="shared" si="273"/>
        <v>125.05263157894737</v>
      </c>
      <c r="T3483" t="s">
        <v>8316</v>
      </c>
      <c r="U3483" t="s">
        <v>8317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8">
        <f t="shared" si="275"/>
        <v>41796.563263888886</v>
      </c>
      <c r="L3484">
        <f t="shared" si="274"/>
        <v>2014</v>
      </c>
      <c r="M3484" s="8">
        <f t="shared" si="276"/>
        <v>41826.563263888886</v>
      </c>
      <c r="N3484" t="b">
        <v>0</v>
      </c>
      <c r="O3484">
        <v>80</v>
      </c>
      <c r="P3484" t="b">
        <v>1</v>
      </c>
      <c r="Q3484" t="s">
        <v>8271</v>
      </c>
      <c r="R3484">
        <f t="shared" si="272"/>
        <v>138</v>
      </c>
      <c r="S3484">
        <f t="shared" si="273"/>
        <v>51.875</v>
      </c>
      <c r="T3484" t="s">
        <v>8316</v>
      </c>
      <c r="U3484" t="s">
        <v>8317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8">
        <f t="shared" si="275"/>
        <v>41793.460428240738</v>
      </c>
      <c r="L3485">
        <f t="shared" si="274"/>
        <v>2014</v>
      </c>
      <c r="M3485" s="8">
        <f t="shared" si="276"/>
        <v>41823.460428240738</v>
      </c>
      <c r="N3485" t="b">
        <v>0</v>
      </c>
      <c r="O3485">
        <v>133</v>
      </c>
      <c r="P3485" t="b">
        <v>1</v>
      </c>
      <c r="Q3485" t="s">
        <v>8271</v>
      </c>
      <c r="R3485">
        <f t="shared" si="272"/>
        <v>160</v>
      </c>
      <c r="S3485">
        <f t="shared" si="273"/>
        <v>40.285714285714285</v>
      </c>
      <c r="T3485" t="s">
        <v>8316</v>
      </c>
      <c r="U3485" t="s">
        <v>8317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8">
        <f t="shared" si="275"/>
        <v>42506.552071759252</v>
      </c>
      <c r="L3486">
        <f t="shared" si="274"/>
        <v>2016</v>
      </c>
      <c r="M3486" s="8">
        <f t="shared" si="276"/>
        <v>42536.552071759252</v>
      </c>
      <c r="N3486" t="b">
        <v>0</v>
      </c>
      <c r="O3486">
        <v>44</v>
      </c>
      <c r="P3486" t="b">
        <v>1</v>
      </c>
      <c r="Q3486" t="s">
        <v>8271</v>
      </c>
      <c r="R3486">
        <f t="shared" si="272"/>
        <v>114</v>
      </c>
      <c r="S3486">
        <f t="shared" si="273"/>
        <v>64.909090909090907</v>
      </c>
      <c r="T3486" t="s">
        <v>8316</v>
      </c>
      <c r="U3486" t="s">
        <v>8317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8">
        <f t="shared" si="275"/>
        <v>42372.484722222223</v>
      </c>
      <c r="L3487">
        <f t="shared" si="274"/>
        <v>2016</v>
      </c>
      <c r="M3487" s="8">
        <f t="shared" si="276"/>
        <v>42402.484722222223</v>
      </c>
      <c r="N3487" t="b">
        <v>0</v>
      </c>
      <c r="O3487">
        <v>30</v>
      </c>
      <c r="P3487" t="b">
        <v>1</v>
      </c>
      <c r="Q3487" t="s">
        <v>8271</v>
      </c>
      <c r="R3487">
        <f t="shared" si="272"/>
        <v>101</v>
      </c>
      <c r="S3487">
        <f t="shared" si="273"/>
        <v>55.333333333333336</v>
      </c>
      <c r="T3487" t="s">
        <v>8316</v>
      </c>
      <c r="U3487" t="s">
        <v>8317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8">
        <f t="shared" si="275"/>
        <v>42126.666678240734</v>
      </c>
      <c r="L3488">
        <f t="shared" si="274"/>
        <v>2015</v>
      </c>
      <c r="M3488" s="8">
        <f t="shared" si="276"/>
        <v>42158.082638888889</v>
      </c>
      <c r="N3488" t="b">
        <v>0</v>
      </c>
      <c r="O3488">
        <v>56</v>
      </c>
      <c r="P3488" t="b">
        <v>1</v>
      </c>
      <c r="Q3488" t="s">
        <v>8271</v>
      </c>
      <c r="R3488">
        <f t="shared" si="272"/>
        <v>155</v>
      </c>
      <c r="S3488">
        <f t="shared" si="273"/>
        <v>83.142857142857139</v>
      </c>
      <c r="T3488" t="s">
        <v>8316</v>
      </c>
      <c r="U3488" t="s">
        <v>8317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8">
        <f t="shared" si="275"/>
        <v>42149.732083333329</v>
      </c>
      <c r="L3489">
        <f t="shared" si="274"/>
        <v>2015</v>
      </c>
      <c r="M3489" s="8">
        <f t="shared" si="276"/>
        <v>42179.732083333329</v>
      </c>
      <c r="N3489" t="b">
        <v>0</v>
      </c>
      <c r="O3489">
        <v>66</v>
      </c>
      <c r="P3489" t="b">
        <v>1</v>
      </c>
      <c r="Q3489" t="s">
        <v>8271</v>
      </c>
      <c r="R3489">
        <f t="shared" si="272"/>
        <v>128</v>
      </c>
      <c r="S3489">
        <f t="shared" si="273"/>
        <v>38.712121212121211</v>
      </c>
      <c r="T3489" t="s">
        <v>8316</v>
      </c>
      <c r="U3489" t="s">
        <v>8317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8">
        <f t="shared" si="275"/>
        <v>42087.55972222222</v>
      </c>
      <c r="L3490">
        <f t="shared" si="274"/>
        <v>2015</v>
      </c>
      <c r="M3490" s="8">
        <f t="shared" si="276"/>
        <v>42111.458333333336</v>
      </c>
      <c r="N3490" t="b">
        <v>0</v>
      </c>
      <c r="O3490">
        <v>29</v>
      </c>
      <c r="P3490" t="b">
        <v>1</v>
      </c>
      <c r="Q3490" t="s">
        <v>8271</v>
      </c>
      <c r="R3490">
        <f t="shared" si="272"/>
        <v>121</v>
      </c>
      <c r="S3490">
        <f t="shared" si="273"/>
        <v>125.37931034482759</v>
      </c>
      <c r="T3490" t="s">
        <v>8316</v>
      </c>
      <c r="U3490" t="s">
        <v>8317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8">
        <f t="shared" si="275"/>
        <v>41753.427442129629</v>
      </c>
      <c r="L3491">
        <f t="shared" si="274"/>
        <v>2014</v>
      </c>
      <c r="M3491" s="8">
        <f t="shared" si="276"/>
        <v>41783.666666666664</v>
      </c>
      <c r="N3491" t="b">
        <v>0</v>
      </c>
      <c r="O3491">
        <v>72</v>
      </c>
      <c r="P3491" t="b">
        <v>1</v>
      </c>
      <c r="Q3491" t="s">
        <v>8271</v>
      </c>
      <c r="R3491">
        <f t="shared" si="272"/>
        <v>113</v>
      </c>
      <c r="S3491">
        <f t="shared" si="273"/>
        <v>78.263888888888886</v>
      </c>
      <c r="T3491" t="s">
        <v>8316</v>
      </c>
      <c r="U3491" t="s">
        <v>8317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8">
        <f t="shared" si="275"/>
        <v>42443.594027777777</v>
      </c>
      <c r="L3492">
        <f t="shared" si="274"/>
        <v>2016</v>
      </c>
      <c r="M3492" s="8">
        <f t="shared" si="276"/>
        <v>42473.594027777777</v>
      </c>
      <c r="N3492" t="b">
        <v>0</v>
      </c>
      <c r="O3492">
        <v>27</v>
      </c>
      <c r="P3492" t="b">
        <v>1</v>
      </c>
      <c r="Q3492" t="s">
        <v>8271</v>
      </c>
      <c r="R3492">
        <f t="shared" si="272"/>
        <v>128</v>
      </c>
      <c r="S3492">
        <f t="shared" si="273"/>
        <v>47.222222222222221</v>
      </c>
      <c r="T3492" t="s">
        <v>8316</v>
      </c>
      <c r="U3492" t="s">
        <v>8317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8">
        <f t="shared" si="275"/>
        <v>42121.041481481479</v>
      </c>
      <c r="L3493">
        <f t="shared" si="274"/>
        <v>2015</v>
      </c>
      <c r="M3493" s="8">
        <f t="shared" si="276"/>
        <v>42142.041481481479</v>
      </c>
      <c r="N3493" t="b">
        <v>0</v>
      </c>
      <c r="O3493">
        <v>10</v>
      </c>
      <c r="P3493" t="b">
        <v>1</v>
      </c>
      <c r="Q3493" t="s">
        <v>8271</v>
      </c>
      <c r="R3493">
        <f t="shared" si="272"/>
        <v>158</v>
      </c>
      <c r="S3493">
        <f t="shared" si="273"/>
        <v>79.099999999999994</v>
      </c>
      <c r="T3493" t="s">
        <v>8316</v>
      </c>
      <c r="U3493" t="s">
        <v>8317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8">
        <f t="shared" si="275"/>
        <v>42267.800891203697</v>
      </c>
      <c r="L3494">
        <f t="shared" si="274"/>
        <v>2015</v>
      </c>
      <c r="M3494" s="8">
        <f t="shared" si="276"/>
        <v>42302.800891203697</v>
      </c>
      <c r="N3494" t="b">
        <v>0</v>
      </c>
      <c r="O3494">
        <v>35</v>
      </c>
      <c r="P3494" t="b">
        <v>1</v>
      </c>
      <c r="Q3494" t="s">
        <v>8271</v>
      </c>
      <c r="R3494">
        <f t="shared" si="272"/>
        <v>105</v>
      </c>
      <c r="S3494">
        <f t="shared" si="273"/>
        <v>114.29199999999999</v>
      </c>
      <c r="T3494" t="s">
        <v>8316</v>
      </c>
      <c r="U3494" t="s">
        <v>8317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8">
        <f t="shared" si="275"/>
        <v>41848.657824074071</v>
      </c>
      <c r="L3495">
        <f t="shared" si="274"/>
        <v>2014</v>
      </c>
      <c r="M3495" s="8">
        <f t="shared" si="276"/>
        <v>41868.007638888885</v>
      </c>
      <c r="N3495" t="b">
        <v>0</v>
      </c>
      <c r="O3495">
        <v>29</v>
      </c>
      <c r="P3495" t="b">
        <v>1</v>
      </c>
      <c r="Q3495" t="s">
        <v>8271</v>
      </c>
      <c r="R3495">
        <f t="shared" si="272"/>
        <v>100</v>
      </c>
      <c r="S3495">
        <f t="shared" si="273"/>
        <v>51.724137931034484</v>
      </c>
      <c r="T3495" t="s">
        <v>8316</v>
      </c>
      <c r="U3495" t="s">
        <v>8317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8">
        <f t="shared" si="275"/>
        <v>42689.006655092591</v>
      </c>
      <c r="L3496">
        <f t="shared" si="274"/>
        <v>2016</v>
      </c>
      <c r="M3496" s="8">
        <f t="shared" si="276"/>
        <v>42700.041666666664</v>
      </c>
      <c r="N3496" t="b">
        <v>0</v>
      </c>
      <c r="O3496">
        <v>13</v>
      </c>
      <c r="P3496" t="b">
        <v>1</v>
      </c>
      <c r="Q3496" t="s">
        <v>8271</v>
      </c>
      <c r="R3496">
        <f t="shared" si="272"/>
        <v>100</v>
      </c>
      <c r="S3496">
        <f t="shared" si="273"/>
        <v>30.76923076923077</v>
      </c>
      <c r="T3496" t="s">
        <v>8316</v>
      </c>
      <c r="U3496" t="s">
        <v>8317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8">
        <f t="shared" si="275"/>
        <v>41915.554502314808</v>
      </c>
      <c r="L3497">
        <f t="shared" si="274"/>
        <v>2014</v>
      </c>
      <c r="M3497" s="8">
        <f t="shared" si="276"/>
        <v>41944.512499999997</v>
      </c>
      <c r="N3497" t="b">
        <v>0</v>
      </c>
      <c r="O3497">
        <v>72</v>
      </c>
      <c r="P3497" t="b">
        <v>1</v>
      </c>
      <c r="Q3497" t="s">
        <v>8271</v>
      </c>
      <c r="R3497">
        <f t="shared" si="272"/>
        <v>107</v>
      </c>
      <c r="S3497">
        <f t="shared" si="273"/>
        <v>74.208333333333329</v>
      </c>
      <c r="T3497" t="s">
        <v>8316</v>
      </c>
      <c r="U3497" t="s">
        <v>8317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8">
        <f t="shared" si="275"/>
        <v>42584.638495370367</v>
      </c>
      <c r="L3498">
        <f t="shared" si="274"/>
        <v>2016</v>
      </c>
      <c r="M3498" s="8">
        <f t="shared" si="276"/>
        <v>42624.638495370367</v>
      </c>
      <c r="N3498" t="b">
        <v>0</v>
      </c>
      <c r="O3498">
        <v>78</v>
      </c>
      <c r="P3498" t="b">
        <v>1</v>
      </c>
      <c r="Q3498" t="s">
        <v>8271</v>
      </c>
      <c r="R3498">
        <f t="shared" si="272"/>
        <v>124</v>
      </c>
      <c r="S3498">
        <f t="shared" si="273"/>
        <v>47.846153846153847</v>
      </c>
      <c r="T3498" t="s">
        <v>8316</v>
      </c>
      <c r="U3498" t="s">
        <v>8317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8">
        <f t="shared" si="275"/>
        <v>42511.53361111111</v>
      </c>
      <c r="L3499">
        <f t="shared" si="274"/>
        <v>2016</v>
      </c>
      <c r="M3499" s="8">
        <f t="shared" si="276"/>
        <v>42523.708333333336</v>
      </c>
      <c r="N3499" t="b">
        <v>0</v>
      </c>
      <c r="O3499">
        <v>49</v>
      </c>
      <c r="P3499" t="b">
        <v>1</v>
      </c>
      <c r="Q3499" t="s">
        <v>8271</v>
      </c>
      <c r="R3499">
        <f t="shared" si="272"/>
        <v>109</v>
      </c>
      <c r="S3499">
        <f t="shared" si="273"/>
        <v>34.408163265306122</v>
      </c>
      <c r="T3499" t="s">
        <v>8316</v>
      </c>
      <c r="U3499" t="s">
        <v>8317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8">
        <f t="shared" si="275"/>
        <v>42458.950277777774</v>
      </c>
      <c r="L3500">
        <f t="shared" si="274"/>
        <v>2016</v>
      </c>
      <c r="M3500" s="8">
        <f t="shared" si="276"/>
        <v>42518.697222222218</v>
      </c>
      <c r="N3500" t="b">
        <v>0</v>
      </c>
      <c r="O3500">
        <v>42</v>
      </c>
      <c r="P3500" t="b">
        <v>1</v>
      </c>
      <c r="Q3500" t="s">
        <v>8271</v>
      </c>
      <c r="R3500">
        <f t="shared" si="272"/>
        <v>102</v>
      </c>
      <c r="S3500">
        <f t="shared" si="273"/>
        <v>40.238095238095241</v>
      </c>
      <c r="T3500" t="s">
        <v>8316</v>
      </c>
      <c r="U3500" t="s">
        <v>8317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8">
        <f t="shared" si="275"/>
        <v>42131.827835648146</v>
      </c>
      <c r="L3501">
        <f t="shared" si="274"/>
        <v>2015</v>
      </c>
      <c r="M3501" s="8">
        <f t="shared" si="276"/>
        <v>42186.082638888889</v>
      </c>
      <c r="N3501" t="b">
        <v>0</v>
      </c>
      <c r="O3501">
        <v>35</v>
      </c>
      <c r="P3501" t="b">
        <v>1</v>
      </c>
      <c r="Q3501" t="s">
        <v>8271</v>
      </c>
      <c r="R3501">
        <f t="shared" si="272"/>
        <v>106</v>
      </c>
      <c r="S3501">
        <f t="shared" si="273"/>
        <v>60.285714285714285</v>
      </c>
      <c r="T3501" t="s">
        <v>8316</v>
      </c>
      <c r="U3501" t="s">
        <v>8317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8">
        <f t="shared" si="275"/>
        <v>42419.711087962962</v>
      </c>
      <c r="L3502">
        <f t="shared" si="274"/>
        <v>2016</v>
      </c>
      <c r="M3502" s="8">
        <f t="shared" si="276"/>
        <v>42435.999305555553</v>
      </c>
      <c r="N3502" t="b">
        <v>0</v>
      </c>
      <c r="O3502">
        <v>42</v>
      </c>
      <c r="P3502" t="b">
        <v>1</v>
      </c>
      <c r="Q3502" t="s">
        <v>8271</v>
      </c>
      <c r="R3502">
        <f t="shared" si="272"/>
        <v>106</v>
      </c>
      <c r="S3502">
        <f t="shared" si="273"/>
        <v>25.30952380952381</v>
      </c>
      <c r="T3502" t="s">
        <v>8316</v>
      </c>
      <c r="U3502" t="s">
        <v>8317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8">
        <f t="shared" si="275"/>
        <v>42233.555497685178</v>
      </c>
      <c r="L3503">
        <f t="shared" si="274"/>
        <v>2015</v>
      </c>
      <c r="M3503" s="8">
        <f t="shared" si="276"/>
        <v>42258.555497685178</v>
      </c>
      <c r="N3503" t="b">
        <v>0</v>
      </c>
      <c r="O3503">
        <v>42</v>
      </c>
      <c r="P3503" t="b">
        <v>1</v>
      </c>
      <c r="Q3503" t="s">
        <v>8271</v>
      </c>
      <c r="R3503">
        <f t="shared" si="272"/>
        <v>101</v>
      </c>
      <c r="S3503">
        <f t="shared" si="273"/>
        <v>35.952380952380949</v>
      </c>
      <c r="T3503" t="s">
        <v>8316</v>
      </c>
      <c r="U3503" t="s">
        <v>8317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8">
        <f t="shared" si="275"/>
        <v>42430.631064814814</v>
      </c>
      <c r="L3504">
        <f t="shared" si="274"/>
        <v>2016</v>
      </c>
      <c r="M3504" s="8">
        <f t="shared" si="276"/>
        <v>42444.957638888889</v>
      </c>
      <c r="N3504" t="b">
        <v>0</v>
      </c>
      <c r="O3504">
        <v>31</v>
      </c>
      <c r="P3504" t="b">
        <v>1</v>
      </c>
      <c r="Q3504" t="s">
        <v>8271</v>
      </c>
      <c r="R3504">
        <f t="shared" si="272"/>
        <v>105</v>
      </c>
      <c r="S3504">
        <f t="shared" si="273"/>
        <v>136</v>
      </c>
      <c r="T3504" t="s">
        <v>8316</v>
      </c>
      <c r="U3504" t="s">
        <v>8317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8">
        <f t="shared" si="275"/>
        <v>42545.27</v>
      </c>
      <c r="L3505">
        <f t="shared" si="274"/>
        <v>2016</v>
      </c>
      <c r="M3505" s="8">
        <f t="shared" si="276"/>
        <v>42575.27</v>
      </c>
      <c r="N3505" t="b">
        <v>0</v>
      </c>
      <c r="O3505">
        <v>38</v>
      </c>
      <c r="P3505" t="b">
        <v>1</v>
      </c>
      <c r="Q3505" t="s">
        <v>8271</v>
      </c>
      <c r="R3505">
        <f t="shared" si="272"/>
        <v>108</v>
      </c>
      <c r="S3505">
        <f t="shared" si="273"/>
        <v>70.763157894736835</v>
      </c>
      <c r="T3505" t="s">
        <v>8316</v>
      </c>
      <c r="U3505" t="s">
        <v>8317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8">
        <f t="shared" si="275"/>
        <v>42297.540405092594</v>
      </c>
      <c r="L3506">
        <f t="shared" si="274"/>
        <v>2015</v>
      </c>
      <c r="M3506" s="8">
        <f t="shared" si="276"/>
        <v>42327.582071759258</v>
      </c>
      <c r="N3506" t="b">
        <v>0</v>
      </c>
      <c r="O3506">
        <v>8</v>
      </c>
      <c r="P3506" t="b">
        <v>1</v>
      </c>
      <c r="Q3506" t="s">
        <v>8271</v>
      </c>
      <c r="R3506">
        <f t="shared" si="272"/>
        <v>100</v>
      </c>
      <c r="S3506">
        <f t="shared" si="273"/>
        <v>125</v>
      </c>
      <c r="T3506" t="s">
        <v>8316</v>
      </c>
      <c r="U3506" t="s">
        <v>8317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8">
        <f t="shared" si="275"/>
        <v>41760.727372685185</v>
      </c>
      <c r="L3507">
        <f t="shared" si="274"/>
        <v>2014</v>
      </c>
      <c r="M3507" s="8">
        <f t="shared" si="276"/>
        <v>41771.958333333328</v>
      </c>
      <c r="N3507" t="b">
        <v>0</v>
      </c>
      <c r="O3507">
        <v>39</v>
      </c>
      <c r="P3507" t="b">
        <v>1</v>
      </c>
      <c r="Q3507" t="s">
        <v>8271</v>
      </c>
      <c r="R3507">
        <f t="shared" si="272"/>
        <v>104</v>
      </c>
      <c r="S3507">
        <f t="shared" si="273"/>
        <v>66.512820512820511</v>
      </c>
      <c r="T3507" t="s">
        <v>8316</v>
      </c>
      <c r="U3507" t="s">
        <v>8317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8">
        <f t="shared" si="275"/>
        <v>41829.525925925926</v>
      </c>
      <c r="L3508">
        <f t="shared" si="274"/>
        <v>2014</v>
      </c>
      <c r="M3508" s="8">
        <f t="shared" si="276"/>
        <v>41874.525925925926</v>
      </c>
      <c r="N3508" t="b">
        <v>0</v>
      </c>
      <c r="O3508">
        <v>29</v>
      </c>
      <c r="P3508" t="b">
        <v>1</v>
      </c>
      <c r="Q3508" t="s">
        <v>8271</v>
      </c>
      <c r="R3508">
        <f t="shared" si="272"/>
        <v>102</v>
      </c>
      <c r="S3508">
        <f t="shared" si="273"/>
        <v>105</v>
      </c>
      <c r="T3508" t="s">
        <v>8316</v>
      </c>
      <c r="U3508" t="s">
        <v>8317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8">
        <f t="shared" si="275"/>
        <v>42491.714548611104</v>
      </c>
      <c r="L3509">
        <f t="shared" si="274"/>
        <v>2016</v>
      </c>
      <c r="M3509" s="8">
        <f t="shared" si="276"/>
        <v>42521.714548611104</v>
      </c>
      <c r="N3509" t="b">
        <v>0</v>
      </c>
      <c r="O3509">
        <v>72</v>
      </c>
      <c r="P3509" t="b">
        <v>1</v>
      </c>
      <c r="Q3509" t="s">
        <v>8271</v>
      </c>
      <c r="R3509">
        <f t="shared" si="272"/>
        <v>104</v>
      </c>
      <c r="S3509">
        <f t="shared" si="273"/>
        <v>145</v>
      </c>
      <c r="T3509" t="s">
        <v>8316</v>
      </c>
      <c r="U3509" t="s">
        <v>8317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8">
        <f t="shared" si="275"/>
        <v>42477.521446759252</v>
      </c>
      <c r="L3510">
        <f t="shared" si="274"/>
        <v>2016</v>
      </c>
      <c r="M3510" s="8">
        <f t="shared" si="276"/>
        <v>42500.666666666664</v>
      </c>
      <c r="N3510" t="b">
        <v>0</v>
      </c>
      <c r="O3510">
        <v>15</v>
      </c>
      <c r="P3510" t="b">
        <v>1</v>
      </c>
      <c r="Q3510" t="s">
        <v>8271</v>
      </c>
      <c r="R3510">
        <f t="shared" si="272"/>
        <v>180</v>
      </c>
      <c r="S3510">
        <f t="shared" si="273"/>
        <v>12</v>
      </c>
      <c r="T3510" t="s">
        <v>8316</v>
      </c>
      <c r="U3510" t="s">
        <v>8317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8">
        <f t="shared" si="275"/>
        <v>41950.651226851849</v>
      </c>
      <c r="L3511">
        <f t="shared" si="274"/>
        <v>2014</v>
      </c>
      <c r="M3511" s="8">
        <f t="shared" si="276"/>
        <v>41963.996527777774</v>
      </c>
      <c r="N3511" t="b">
        <v>0</v>
      </c>
      <c r="O3511">
        <v>33</v>
      </c>
      <c r="P3511" t="b">
        <v>1</v>
      </c>
      <c r="Q3511" t="s">
        <v>8271</v>
      </c>
      <c r="R3511">
        <f t="shared" si="272"/>
        <v>106</v>
      </c>
      <c r="S3511">
        <f t="shared" si="273"/>
        <v>96.666666666666671</v>
      </c>
      <c r="T3511" t="s">
        <v>8316</v>
      </c>
      <c r="U3511" t="s">
        <v>8317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8">
        <f t="shared" si="275"/>
        <v>41802.412569444445</v>
      </c>
      <c r="L3512">
        <f t="shared" si="274"/>
        <v>2014</v>
      </c>
      <c r="M3512" s="8">
        <f t="shared" si="276"/>
        <v>41822.412569444445</v>
      </c>
      <c r="N3512" t="b">
        <v>0</v>
      </c>
      <c r="O3512">
        <v>15</v>
      </c>
      <c r="P3512" t="b">
        <v>1</v>
      </c>
      <c r="Q3512" t="s">
        <v>8271</v>
      </c>
      <c r="R3512">
        <f t="shared" si="272"/>
        <v>101</v>
      </c>
      <c r="S3512">
        <f t="shared" si="273"/>
        <v>60.333333333333336</v>
      </c>
      <c r="T3512" t="s">
        <v>8316</v>
      </c>
      <c r="U3512" t="s">
        <v>8317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8">
        <f t="shared" si="275"/>
        <v>41927.665451388886</v>
      </c>
      <c r="L3513">
        <f t="shared" si="274"/>
        <v>2014</v>
      </c>
      <c r="M3513" s="8">
        <f t="shared" si="276"/>
        <v>41950.5625</v>
      </c>
      <c r="N3513" t="b">
        <v>0</v>
      </c>
      <c r="O3513">
        <v>19</v>
      </c>
      <c r="P3513" t="b">
        <v>1</v>
      </c>
      <c r="Q3513" t="s">
        <v>8271</v>
      </c>
      <c r="R3513">
        <f t="shared" si="272"/>
        <v>101</v>
      </c>
      <c r="S3513">
        <f t="shared" si="273"/>
        <v>79.89473684210526</v>
      </c>
      <c r="T3513" t="s">
        <v>8316</v>
      </c>
      <c r="U3513" t="s">
        <v>8317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8">
        <f t="shared" si="275"/>
        <v>42057.328611111108</v>
      </c>
      <c r="L3514">
        <f t="shared" si="274"/>
        <v>2015</v>
      </c>
      <c r="M3514" s="8">
        <f t="shared" si="276"/>
        <v>42117.286944444444</v>
      </c>
      <c r="N3514" t="b">
        <v>0</v>
      </c>
      <c r="O3514">
        <v>17</v>
      </c>
      <c r="P3514" t="b">
        <v>1</v>
      </c>
      <c r="Q3514" t="s">
        <v>8271</v>
      </c>
      <c r="R3514">
        <f t="shared" si="272"/>
        <v>100</v>
      </c>
      <c r="S3514">
        <f t="shared" si="273"/>
        <v>58.823529411764703</v>
      </c>
      <c r="T3514" t="s">
        <v>8316</v>
      </c>
      <c r="U3514" t="s">
        <v>8317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8">
        <f t="shared" si="275"/>
        <v>41780.887870370367</v>
      </c>
      <c r="L3515">
        <f t="shared" si="274"/>
        <v>2014</v>
      </c>
      <c r="M3515" s="8">
        <f t="shared" si="276"/>
        <v>41793.999305555553</v>
      </c>
      <c r="N3515" t="b">
        <v>0</v>
      </c>
      <c r="O3515">
        <v>44</v>
      </c>
      <c r="P3515" t="b">
        <v>1</v>
      </c>
      <c r="Q3515" t="s">
        <v>8271</v>
      </c>
      <c r="R3515">
        <f t="shared" si="272"/>
        <v>118</v>
      </c>
      <c r="S3515">
        <f t="shared" si="273"/>
        <v>75.340909090909093</v>
      </c>
      <c r="T3515" t="s">
        <v>8316</v>
      </c>
      <c r="U3515" t="s">
        <v>8317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8">
        <f t="shared" si="275"/>
        <v>42020.638333333329</v>
      </c>
      <c r="L3516">
        <f t="shared" si="274"/>
        <v>2015</v>
      </c>
      <c r="M3516" s="8">
        <f t="shared" si="276"/>
        <v>42036.999305555553</v>
      </c>
      <c r="N3516" t="b">
        <v>0</v>
      </c>
      <c r="O3516">
        <v>10</v>
      </c>
      <c r="P3516" t="b">
        <v>1</v>
      </c>
      <c r="Q3516" t="s">
        <v>8271</v>
      </c>
      <c r="R3516">
        <f t="shared" si="272"/>
        <v>110</v>
      </c>
      <c r="S3516">
        <f t="shared" si="273"/>
        <v>55</v>
      </c>
      <c r="T3516" t="s">
        <v>8316</v>
      </c>
      <c r="U3516" t="s">
        <v>8317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8">
        <f t="shared" si="275"/>
        <v>42125.564479166664</v>
      </c>
      <c r="L3517">
        <f t="shared" si="274"/>
        <v>2015</v>
      </c>
      <c r="M3517" s="8">
        <f t="shared" si="276"/>
        <v>42155.564479166664</v>
      </c>
      <c r="N3517" t="b">
        <v>0</v>
      </c>
      <c r="O3517">
        <v>46</v>
      </c>
      <c r="P3517" t="b">
        <v>1</v>
      </c>
      <c r="Q3517" t="s">
        <v>8271</v>
      </c>
      <c r="R3517">
        <f t="shared" si="272"/>
        <v>103</v>
      </c>
      <c r="S3517">
        <f t="shared" si="273"/>
        <v>66.956521739130437</v>
      </c>
      <c r="T3517" t="s">
        <v>8316</v>
      </c>
      <c r="U3517" t="s">
        <v>8317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8">
        <f t="shared" si="275"/>
        <v>41855.801736111105</v>
      </c>
      <c r="L3518">
        <f t="shared" si="274"/>
        <v>2014</v>
      </c>
      <c r="M3518" s="8">
        <f t="shared" si="276"/>
        <v>41889.916666666664</v>
      </c>
      <c r="N3518" t="b">
        <v>0</v>
      </c>
      <c r="O3518">
        <v>11</v>
      </c>
      <c r="P3518" t="b">
        <v>1</v>
      </c>
      <c r="Q3518" t="s">
        <v>8271</v>
      </c>
      <c r="R3518">
        <f t="shared" si="272"/>
        <v>100</v>
      </c>
      <c r="S3518">
        <f t="shared" si="273"/>
        <v>227.27272727272728</v>
      </c>
      <c r="T3518" t="s">
        <v>8316</v>
      </c>
      <c r="U3518" t="s">
        <v>8317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8">
        <f t="shared" si="275"/>
        <v>41794.609189814808</v>
      </c>
      <c r="L3519">
        <f t="shared" si="274"/>
        <v>2014</v>
      </c>
      <c r="M3519" s="8">
        <f t="shared" si="276"/>
        <v>41824.25</v>
      </c>
      <c r="N3519" t="b">
        <v>0</v>
      </c>
      <c r="O3519">
        <v>13</v>
      </c>
      <c r="P3519" t="b">
        <v>1</v>
      </c>
      <c r="Q3519" t="s">
        <v>8271</v>
      </c>
      <c r="R3519">
        <f t="shared" si="272"/>
        <v>100</v>
      </c>
      <c r="S3519">
        <f t="shared" si="273"/>
        <v>307.69230769230768</v>
      </c>
      <c r="T3519" t="s">
        <v>8316</v>
      </c>
      <c r="U3519" t="s">
        <v>8317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8">
        <f t="shared" si="275"/>
        <v>41893.575219907405</v>
      </c>
      <c r="L3520">
        <f t="shared" si="274"/>
        <v>2014</v>
      </c>
      <c r="M3520" s="8">
        <f t="shared" si="276"/>
        <v>41914.38958333333</v>
      </c>
      <c r="N3520" t="b">
        <v>0</v>
      </c>
      <c r="O3520">
        <v>33</v>
      </c>
      <c r="P3520" t="b">
        <v>1</v>
      </c>
      <c r="Q3520" t="s">
        <v>8271</v>
      </c>
      <c r="R3520">
        <f t="shared" si="272"/>
        <v>110</v>
      </c>
      <c r="S3520">
        <f t="shared" si="273"/>
        <v>50.020909090909093</v>
      </c>
      <c r="T3520" t="s">
        <v>8316</v>
      </c>
      <c r="U3520" t="s">
        <v>8317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8">
        <f t="shared" si="275"/>
        <v>42037.390624999993</v>
      </c>
      <c r="L3521">
        <f t="shared" si="274"/>
        <v>2015</v>
      </c>
      <c r="M3521" s="8">
        <f t="shared" si="276"/>
        <v>42067.390624999993</v>
      </c>
      <c r="N3521" t="b">
        <v>0</v>
      </c>
      <c r="O3521">
        <v>28</v>
      </c>
      <c r="P3521" t="b">
        <v>1</v>
      </c>
      <c r="Q3521" t="s">
        <v>8271</v>
      </c>
      <c r="R3521">
        <f t="shared" si="272"/>
        <v>101</v>
      </c>
      <c r="S3521">
        <f t="shared" si="273"/>
        <v>72.392857142857139</v>
      </c>
      <c r="T3521" t="s">
        <v>8316</v>
      </c>
      <c r="U3521" t="s">
        <v>8317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8">
        <f t="shared" si="275"/>
        <v>42227.615879629629</v>
      </c>
      <c r="L3522">
        <f t="shared" si="274"/>
        <v>2015</v>
      </c>
      <c r="M3522" s="8">
        <f t="shared" si="276"/>
        <v>42253.365972222215</v>
      </c>
      <c r="N3522" t="b">
        <v>0</v>
      </c>
      <c r="O3522">
        <v>21</v>
      </c>
      <c r="P3522" t="b">
        <v>1</v>
      </c>
      <c r="Q3522" t="s">
        <v>8271</v>
      </c>
      <c r="R3522">
        <f t="shared" ref="R3522:R3585" si="277">ROUND(E3522/D3522*100,0)</f>
        <v>101</v>
      </c>
      <c r="S3522">
        <f t="shared" ref="S3522:S3585" si="278">E3522/O3522</f>
        <v>95.952380952380949</v>
      </c>
      <c r="T3522" t="s">
        <v>8316</v>
      </c>
      <c r="U3522" t="s">
        <v>8317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8">
        <f t="shared" si="275"/>
        <v>41881.153009259258</v>
      </c>
      <c r="L3523">
        <f t="shared" ref="L3523:L3586" si="279">YEAR(K3523)</f>
        <v>2014</v>
      </c>
      <c r="M3523" s="8">
        <f t="shared" si="276"/>
        <v>41911.153009259258</v>
      </c>
      <c r="N3523" t="b">
        <v>0</v>
      </c>
      <c r="O3523">
        <v>13</v>
      </c>
      <c r="P3523" t="b">
        <v>1</v>
      </c>
      <c r="Q3523" t="s">
        <v>8271</v>
      </c>
      <c r="R3523">
        <f t="shared" si="277"/>
        <v>169</v>
      </c>
      <c r="S3523">
        <f t="shared" si="278"/>
        <v>45.615384615384613</v>
      </c>
      <c r="T3523" t="s">
        <v>8316</v>
      </c>
      <c r="U3523" t="s">
        <v>8317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8">
        <f t="shared" si="275"/>
        <v>42234.581550925919</v>
      </c>
      <c r="L3524">
        <f t="shared" si="279"/>
        <v>2015</v>
      </c>
      <c r="M3524" s="8">
        <f t="shared" si="276"/>
        <v>42262.212500000001</v>
      </c>
      <c r="N3524" t="b">
        <v>0</v>
      </c>
      <c r="O3524">
        <v>34</v>
      </c>
      <c r="P3524" t="b">
        <v>1</v>
      </c>
      <c r="Q3524" t="s">
        <v>8271</v>
      </c>
      <c r="R3524">
        <f t="shared" si="277"/>
        <v>100</v>
      </c>
      <c r="S3524">
        <f t="shared" si="278"/>
        <v>41.029411764705884</v>
      </c>
      <c r="T3524" t="s">
        <v>8316</v>
      </c>
      <c r="U3524" t="s">
        <v>8317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8">
        <f t="shared" si="275"/>
        <v>42581.189212962963</v>
      </c>
      <c r="L3525">
        <f t="shared" si="279"/>
        <v>2016</v>
      </c>
      <c r="M3525" s="8">
        <f t="shared" si="276"/>
        <v>42638.749999999993</v>
      </c>
      <c r="N3525" t="b">
        <v>0</v>
      </c>
      <c r="O3525">
        <v>80</v>
      </c>
      <c r="P3525" t="b">
        <v>1</v>
      </c>
      <c r="Q3525" t="s">
        <v>8271</v>
      </c>
      <c r="R3525">
        <f t="shared" si="277"/>
        <v>114</v>
      </c>
      <c r="S3525">
        <f t="shared" si="278"/>
        <v>56.825000000000003</v>
      </c>
      <c r="T3525" t="s">
        <v>8316</v>
      </c>
      <c r="U3525" t="s">
        <v>8317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8">
        <f t="shared" si="275"/>
        <v>41880.555243055554</v>
      </c>
      <c r="L3526">
        <f t="shared" si="279"/>
        <v>2014</v>
      </c>
      <c r="M3526" s="8">
        <f t="shared" si="276"/>
        <v>41894.958333333328</v>
      </c>
      <c r="N3526" t="b">
        <v>0</v>
      </c>
      <c r="O3526">
        <v>74</v>
      </c>
      <c r="P3526" t="b">
        <v>1</v>
      </c>
      <c r="Q3526" t="s">
        <v>8271</v>
      </c>
      <c r="R3526">
        <f t="shared" si="277"/>
        <v>102</v>
      </c>
      <c r="S3526">
        <f t="shared" si="278"/>
        <v>137.24324324324326</v>
      </c>
      <c r="T3526" t="s">
        <v>8316</v>
      </c>
      <c r="U3526" t="s">
        <v>8317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8">
        <f t="shared" si="275"/>
        <v>42214.487337962964</v>
      </c>
      <c r="L3527">
        <f t="shared" si="279"/>
        <v>2015</v>
      </c>
      <c r="M3527" s="8">
        <f t="shared" si="276"/>
        <v>42225.458333333336</v>
      </c>
      <c r="N3527" t="b">
        <v>0</v>
      </c>
      <c r="O3527">
        <v>7</v>
      </c>
      <c r="P3527" t="b">
        <v>1</v>
      </c>
      <c r="Q3527" t="s">
        <v>8271</v>
      </c>
      <c r="R3527">
        <f t="shared" si="277"/>
        <v>106</v>
      </c>
      <c r="S3527">
        <f t="shared" si="278"/>
        <v>75.714285714285708</v>
      </c>
      <c r="T3527" t="s">
        <v>8316</v>
      </c>
      <c r="U3527" t="s">
        <v>8317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8">
        <f t="shared" si="275"/>
        <v>42460.126979166664</v>
      </c>
      <c r="L3528">
        <f t="shared" si="279"/>
        <v>2016</v>
      </c>
      <c r="M3528" s="8">
        <f t="shared" si="276"/>
        <v>42488.040972222218</v>
      </c>
      <c r="N3528" t="b">
        <v>0</v>
      </c>
      <c r="O3528">
        <v>34</v>
      </c>
      <c r="P3528" t="b">
        <v>1</v>
      </c>
      <c r="Q3528" t="s">
        <v>8271</v>
      </c>
      <c r="R3528">
        <f t="shared" si="277"/>
        <v>102</v>
      </c>
      <c r="S3528">
        <f t="shared" si="278"/>
        <v>99</v>
      </c>
      <c r="T3528" t="s">
        <v>8316</v>
      </c>
      <c r="U3528" t="s">
        <v>8317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8">
        <f t="shared" si="275"/>
        <v>42166.814872685187</v>
      </c>
      <c r="L3529">
        <f t="shared" si="279"/>
        <v>2015</v>
      </c>
      <c r="M3529" s="8">
        <f t="shared" si="276"/>
        <v>42195.957638888889</v>
      </c>
      <c r="N3529" t="b">
        <v>0</v>
      </c>
      <c r="O3529">
        <v>86</v>
      </c>
      <c r="P3529" t="b">
        <v>1</v>
      </c>
      <c r="Q3529" t="s">
        <v>8271</v>
      </c>
      <c r="R3529">
        <f t="shared" si="277"/>
        <v>117</v>
      </c>
      <c r="S3529">
        <f t="shared" si="278"/>
        <v>81.569767441860463</v>
      </c>
      <c r="T3529" t="s">
        <v>8316</v>
      </c>
      <c r="U3529" t="s">
        <v>8317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8">
        <f t="shared" si="275"/>
        <v>42733.293032407404</v>
      </c>
      <c r="L3530">
        <f t="shared" si="279"/>
        <v>2016</v>
      </c>
      <c r="M3530" s="8">
        <f t="shared" si="276"/>
        <v>42753.293032407404</v>
      </c>
      <c r="N3530" t="b">
        <v>0</v>
      </c>
      <c r="O3530">
        <v>37</v>
      </c>
      <c r="P3530" t="b">
        <v>1</v>
      </c>
      <c r="Q3530" t="s">
        <v>8271</v>
      </c>
      <c r="R3530">
        <f t="shared" si="277"/>
        <v>101</v>
      </c>
      <c r="S3530">
        <f t="shared" si="278"/>
        <v>45.108108108108105</v>
      </c>
      <c r="T3530" t="s">
        <v>8316</v>
      </c>
      <c r="U3530" t="s">
        <v>8317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8">
        <f t="shared" si="275"/>
        <v>42177.553449074076</v>
      </c>
      <c r="L3531">
        <f t="shared" si="279"/>
        <v>2015</v>
      </c>
      <c r="M3531" s="8">
        <f t="shared" si="276"/>
        <v>42197.833333333336</v>
      </c>
      <c r="N3531" t="b">
        <v>0</v>
      </c>
      <c r="O3531">
        <v>18</v>
      </c>
      <c r="P3531" t="b">
        <v>1</v>
      </c>
      <c r="Q3531" t="s">
        <v>8271</v>
      </c>
      <c r="R3531">
        <f t="shared" si="277"/>
        <v>132</v>
      </c>
      <c r="S3531">
        <f t="shared" si="278"/>
        <v>36.666666666666664</v>
      </c>
      <c r="T3531" t="s">
        <v>8316</v>
      </c>
      <c r="U3531" t="s">
        <v>8317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8">
        <f t="shared" ref="K3532:K3595" si="280">(J3532/86400)+25569+(-5/24)</f>
        <v>42442.41501157407</v>
      </c>
      <c r="L3532">
        <f t="shared" si="279"/>
        <v>2016</v>
      </c>
      <c r="M3532" s="8">
        <f t="shared" si="276"/>
        <v>42470.624999999993</v>
      </c>
      <c r="N3532" t="b">
        <v>0</v>
      </c>
      <c r="O3532">
        <v>22</v>
      </c>
      <c r="P3532" t="b">
        <v>1</v>
      </c>
      <c r="Q3532" t="s">
        <v>8271</v>
      </c>
      <c r="R3532">
        <f t="shared" si="277"/>
        <v>100</v>
      </c>
      <c r="S3532">
        <f t="shared" si="278"/>
        <v>125</v>
      </c>
      <c r="T3532" t="s">
        <v>8316</v>
      </c>
      <c r="U3532" t="s">
        <v>8317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8">
        <f t="shared" si="280"/>
        <v>42521.44599537037</v>
      </c>
      <c r="L3533">
        <f t="shared" si="279"/>
        <v>2016</v>
      </c>
      <c r="M3533" s="8">
        <f t="shared" ref="M3533:M3596" si="281">(I3533/86400)+25569+(-5/24)</f>
        <v>42551.44599537037</v>
      </c>
      <c r="N3533" t="b">
        <v>0</v>
      </c>
      <c r="O3533">
        <v>26</v>
      </c>
      <c r="P3533" t="b">
        <v>1</v>
      </c>
      <c r="Q3533" t="s">
        <v>8271</v>
      </c>
      <c r="R3533">
        <f t="shared" si="277"/>
        <v>128</v>
      </c>
      <c r="S3533">
        <f t="shared" si="278"/>
        <v>49.230769230769234</v>
      </c>
      <c r="T3533" t="s">
        <v>8316</v>
      </c>
      <c r="U3533" t="s">
        <v>8317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8">
        <f t="shared" si="280"/>
        <v>41884.391516203701</v>
      </c>
      <c r="L3534">
        <f t="shared" si="279"/>
        <v>2014</v>
      </c>
      <c r="M3534" s="8">
        <f t="shared" si="281"/>
        <v>41899.957638888889</v>
      </c>
      <c r="N3534" t="b">
        <v>0</v>
      </c>
      <c r="O3534">
        <v>27</v>
      </c>
      <c r="P3534" t="b">
        <v>1</v>
      </c>
      <c r="Q3534" t="s">
        <v>8271</v>
      </c>
      <c r="R3534">
        <f t="shared" si="277"/>
        <v>119</v>
      </c>
      <c r="S3534">
        <f t="shared" si="278"/>
        <v>42.296296296296298</v>
      </c>
      <c r="T3534" t="s">
        <v>8316</v>
      </c>
      <c r="U3534" t="s">
        <v>8317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8">
        <f t="shared" si="280"/>
        <v>42289.552858796298</v>
      </c>
      <c r="L3535">
        <f t="shared" si="279"/>
        <v>2015</v>
      </c>
      <c r="M3535" s="8">
        <f t="shared" si="281"/>
        <v>42319.594525462962</v>
      </c>
      <c r="N3535" t="b">
        <v>0</v>
      </c>
      <c r="O3535">
        <v>8</v>
      </c>
      <c r="P3535" t="b">
        <v>1</v>
      </c>
      <c r="Q3535" t="s">
        <v>8271</v>
      </c>
      <c r="R3535">
        <f t="shared" si="277"/>
        <v>126</v>
      </c>
      <c r="S3535">
        <f t="shared" si="278"/>
        <v>78.875</v>
      </c>
      <c r="T3535" t="s">
        <v>8316</v>
      </c>
      <c r="U3535" t="s">
        <v>8317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8">
        <f t="shared" si="280"/>
        <v>42243.416932870365</v>
      </c>
      <c r="L3536">
        <f t="shared" si="279"/>
        <v>2015</v>
      </c>
      <c r="M3536" s="8">
        <f t="shared" si="281"/>
        <v>42278.416932870365</v>
      </c>
      <c r="N3536" t="b">
        <v>0</v>
      </c>
      <c r="O3536">
        <v>204</v>
      </c>
      <c r="P3536" t="b">
        <v>1</v>
      </c>
      <c r="Q3536" t="s">
        <v>8271</v>
      </c>
      <c r="R3536">
        <f t="shared" si="277"/>
        <v>156</v>
      </c>
      <c r="S3536">
        <f t="shared" si="278"/>
        <v>38.284313725490193</v>
      </c>
      <c r="T3536" t="s">
        <v>8316</v>
      </c>
      <c r="U3536" t="s">
        <v>8317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8">
        <f t="shared" si="280"/>
        <v>42248.431828703702</v>
      </c>
      <c r="L3537">
        <f t="shared" si="279"/>
        <v>2015</v>
      </c>
      <c r="M3537" s="8">
        <f t="shared" si="281"/>
        <v>42279.541666666664</v>
      </c>
      <c r="N3537" t="b">
        <v>0</v>
      </c>
      <c r="O3537">
        <v>46</v>
      </c>
      <c r="P3537" t="b">
        <v>1</v>
      </c>
      <c r="Q3537" t="s">
        <v>8271</v>
      </c>
      <c r="R3537">
        <f t="shared" si="277"/>
        <v>103</v>
      </c>
      <c r="S3537">
        <f t="shared" si="278"/>
        <v>44.847826086956523</v>
      </c>
      <c r="T3537" t="s">
        <v>8316</v>
      </c>
      <c r="U3537" t="s">
        <v>8317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8">
        <f t="shared" si="280"/>
        <v>42328.518807870372</v>
      </c>
      <c r="L3538">
        <f t="shared" si="279"/>
        <v>2015</v>
      </c>
      <c r="M3538" s="8">
        <f t="shared" si="281"/>
        <v>42358.290972222218</v>
      </c>
      <c r="N3538" t="b">
        <v>0</v>
      </c>
      <c r="O3538">
        <v>17</v>
      </c>
      <c r="P3538" t="b">
        <v>1</v>
      </c>
      <c r="Q3538" t="s">
        <v>8271</v>
      </c>
      <c r="R3538">
        <f t="shared" si="277"/>
        <v>153</v>
      </c>
      <c r="S3538">
        <f t="shared" si="278"/>
        <v>13.529411764705882</v>
      </c>
      <c r="T3538" t="s">
        <v>8316</v>
      </c>
      <c r="U3538" t="s">
        <v>8317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8">
        <f t="shared" si="280"/>
        <v>41923.146018518521</v>
      </c>
      <c r="L3539">
        <f t="shared" si="279"/>
        <v>2014</v>
      </c>
      <c r="M3539" s="8">
        <f t="shared" si="281"/>
        <v>41960.124305555553</v>
      </c>
      <c r="N3539" t="b">
        <v>0</v>
      </c>
      <c r="O3539">
        <v>28</v>
      </c>
      <c r="P3539" t="b">
        <v>1</v>
      </c>
      <c r="Q3539" t="s">
        <v>8271</v>
      </c>
      <c r="R3539">
        <f t="shared" si="277"/>
        <v>180</v>
      </c>
      <c r="S3539">
        <f t="shared" si="278"/>
        <v>43.5</v>
      </c>
      <c r="T3539" t="s">
        <v>8316</v>
      </c>
      <c r="U3539" t="s">
        <v>8317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8">
        <f t="shared" si="280"/>
        <v>42571.212268518517</v>
      </c>
      <c r="L3540">
        <f t="shared" si="279"/>
        <v>2016</v>
      </c>
      <c r="M3540" s="8">
        <f t="shared" si="281"/>
        <v>42599.212268518517</v>
      </c>
      <c r="N3540" t="b">
        <v>0</v>
      </c>
      <c r="O3540">
        <v>83</v>
      </c>
      <c r="P3540" t="b">
        <v>1</v>
      </c>
      <c r="Q3540" t="s">
        <v>8271</v>
      </c>
      <c r="R3540">
        <f t="shared" si="277"/>
        <v>128</v>
      </c>
      <c r="S3540">
        <f t="shared" si="278"/>
        <v>30.951807228915662</v>
      </c>
      <c r="T3540" t="s">
        <v>8316</v>
      </c>
      <c r="U3540" t="s">
        <v>8317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8">
        <f t="shared" si="280"/>
        <v>42600.547708333332</v>
      </c>
      <c r="L3541">
        <f t="shared" si="279"/>
        <v>2016</v>
      </c>
      <c r="M3541" s="8">
        <f t="shared" si="281"/>
        <v>42621.547708333332</v>
      </c>
      <c r="N3541" t="b">
        <v>0</v>
      </c>
      <c r="O3541">
        <v>13</v>
      </c>
      <c r="P3541" t="b">
        <v>1</v>
      </c>
      <c r="Q3541" t="s">
        <v>8271</v>
      </c>
      <c r="R3541">
        <f t="shared" si="277"/>
        <v>120</v>
      </c>
      <c r="S3541">
        <f t="shared" si="278"/>
        <v>55.230769230769234</v>
      </c>
      <c r="T3541" t="s">
        <v>8316</v>
      </c>
      <c r="U3541" t="s">
        <v>8317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8">
        <f t="shared" si="280"/>
        <v>42516.795034722221</v>
      </c>
      <c r="L3542">
        <f t="shared" si="279"/>
        <v>2016</v>
      </c>
      <c r="M3542" s="8">
        <f t="shared" si="281"/>
        <v>42546.795034722221</v>
      </c>
      <c r="N3542" t="b">
        <v>0</v>
      </c>
      <c r="O3542">
        <v>8</v>
      </c>
      <c r="P3542" t="b">
        <v>1</v>
      </c>
      <c r="Q3542" t="s">
        <v>8271</v>
      </c>
      <c r="R3542">
        <f t="shared" si="277"/>
        <v>123</v>
      </c>
      <c r="S3542">
        <f t="shared" si="278"/>
        <v>46.125</v>
      </c>
      <c r="T3542" t="s">
        <v>8316</v>
      </c>
      <c r="U3542" t="s">
        <v>8317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8">
        <f t="shared" si="280"/>
        <v>42222.521701388883</v>
      </c>
      <c r="L3543">
        <f t="shared" si="279"/>
        <v>2015</v>
      </c>
      <c r="M3543" s="8">
        <f t="shared" si="281"/>
        <v>42247.521701388883</v>
      </c>
      <c r="N3543" t="b">
        <v>0</v>
      </c>
      <c r="O3543">
        <v>32</v>
      </c>
      <c r="P3543" t="b">
        <v>1</v>
      </c>
      <c r="Q3543" t="s">
        <v>8271</v>
      </c>
      <c r="R3543">
        <f t="shared" si="277"/>
        <v>105</v>
      </c>
      <c r="S3543">
        <f t="shared" si="278"/>
        <v>39.375</v>
      </c>
      <c r="T3543" t="s">
        <v>8316</v>
      </c>
      <c r="U3543" t="s">
        <v>8317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8">
        <f t="shared" si="280"/>
        <v>41829.391458333332</v>
      </c>
      <c r="L3544">
        <f t="shared" si="279"/>
        <v>2014</v>
      </c>
      <c r="M3544" s="8">
        <f t="shared" si="281"/>
        <v>41889.391458333332</v>
      </c>
      <c r="N3544" t="b">
        <v>0</v>
      </c>
      <c r="O3544">
        <v>85</v>
      </c>
      <c r="P3544" t="b">
        <v>1</v>
      </c>
      <c r="Q3544" t="s">
        <v>8271</v>
      </c>
      <c r="R3544">
        <f t="shared" si="277"/>
        <v>102</v>
      </c>
      <c r="S3544">
        <f t="shared" si="278"/>
        <v>66.152941176470591</v>
      </c>
      <c r="T3544" t="s">
        <v>8316</v>
      </c>
      <c r="U3544" t="s">
        <v>8317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8">
        <f t="shared" si="280"/>
        <v>42150.546979166662</v>
      </c>
      <c r="L3545">
        <f t="shared" si="279"/>
        <v>2015</v>
      </c>
      <c r="M3545" s="8">
        <f t="shared" si="281"/>
        <v>42180.546979166662</v>
      </c>
      <c r="N3545" t="b">
        <v>0</v>
      </c>
      <c r="O3545">
        <v>29</v>
      </c>
      <c r="P3545" t="b">
        <v>1</v>
      </c>
      <c r="Q3545" t="s">
        <v>8271</v>
      </c>
      <c r="R3545">
        <f t="shared" si="277"/>
        <v>105</v>
      </c>
      <c r="S3545">
        <f t="shared" si="278"/>
        <v>54.137931034482762</v>
      </c>
      <c r="T3545" t="s">
        <v>8316</v>
      </c>
      <c r="U3545" t="s">
        <v>8317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8">
        <f t="shared" si="280"/>
        <v>42040.623344907406</v>
      </c>
      <c r="L3546">
        <f t="shared" si="279"/>
        <v>2015</v>
      </c>
      <c r="M3546" s="8">
        <f t="shared" si="281"/>
        <v>42070.623344907406</v>
      </c>
      <c r="N3546" t="b">
        <v>0</v>
      </c>
      <c r="O3546">
        <v>24</v>
      </c>
      <c r="P3546" t="b">
        <v>1</v>
      </c>
      <c r="Q3546" t="s">
        <v>8271</v>
      </c>
      <c r="R3546">
        <f t="shared" si="277"/>
        <v>100</v>
      </c>
      <c r="S3546">
        <f t="shared" si="278"/>
        <v>104.16666666666667</v>
      </c>
      <c r="T3546" t="s">
        <v>8316</v>
      </c>
      <c r="U3546" t="s">
        <v>8317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8">
        <f t="shared" si="280"/>
        <v>42075.599062499998</v>
      </c>
      <c r="L3547">
        <f t="shared" si="279"/>
        <v>2015</v>
      </c>
      <c r="M3547" s="8">
        <f t="shared" si="281"/>
        <v>42105.599062499998</v>
      </c>
      <c r="N3547" t="b">
        <v>0</v>
      </c>
      <c r="O3547">
        <v>8</v>
      </c>
      <c r="P3547" t="b">
        <v>1</v>
      </c>
      <c r="Q3547" t="s">
        <v>8271</v>
      </c>
      <c r="R3547">
        <f t="shared" si="277"/>
        <v>100</v>
      </c>
      <c r="S3547">
        <f t="shared" si="278"/>
        <v>31.375</v>
      </c>
      <c r="T3547" t="s">
        <v>8316</v>
      </c>
      <c r="U3547" t="s">
        <v>8317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8">
        <f t="shared" si="280"/>
        <v>42073.452361111107</v>
      </c>
      <c r="L3548">
        <f t="shared" si="279"/>
        <v>2015</v>
      </c>
      <c r="M3548" s="8">
        <f t="shared" si="281"/>
        <v>42094.957638888889</v>
      </c>
      <c r="N3548" t="b">
        <v>0</v>
      </c>
      <c r="O3548">
        <v>19</v>
      </c>
      <c r="P3548" t="b">
        <v>1</v>
      </c>
      <c r="Q3548" t="s">
        <v>8271</v>
      </c>
      <c r="R3548">
        <f t="shared" si="277"/>
        <v>102</v>
      </c>
      <c r="S3548">
        <f t="shared" si="278"/>
        <v>59.210526315789473</v>
      </c>
      <c r="T3548" t="s">
        <v>8316</v>
      </c>
      <c r="U3548" t="s">
        <v>8317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8">
        <f t="shared" si="280"/>
        <v>42479.870381944442</v>
      </c>
      <c r="L3549">
        <f t="shared" si="279"/>
        <v>2016</v>
      </c>
      <c r="M3549" s="8">
        <f t="shared" si="281"/>
        <v>42503.957638888889</v>
      </c>
      <c r="N3549" t="b">
        <v>0</v>
      </c>
      <c r="O3549">
        <v>336</v>
      </c>
      <c r="P3549" t="b">
        <v>1</v>
      </c>
      <c r="Q3549" t="s">
        <v>8271</v>
      </c>
      <c r="R3549">
        <f t="shared" si="277"/>
        <v>114</v>
      </c>
      <c r="S3549">
        <f t="shared" si="278"/>
        <v>119.17633928571429</v>
      </c>
      <c r="T3549" t="s">
        <v>8316</v>
      </c>
      <c r="U3549" t="s">
        <v>8317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8">
        <f t="shared" si="280"/>
        <v>42411.733958333331</v>
      </c>
      <c r="L3550">
        <f t="shared" si="279"/>
        <v>2016</v>
      </c>
      <c r="M3550" s="8">
        <f t="shared" si="281"/>
        <v>42433.833333333336</v>
      </c>
      <c r="N3550" t="b">
        <v>0</v>
      </c>
      <c r="O3550">
        <v>13</v>
      </c>
      <c r="P3550" t="b">
        <v>1</v>
      </c>
      <c r="Q3550" t="s">
        <v>8271</v>
      </c>
      <c r="R3550">
        <f t="shared" si="277"/>
        <v>102</v>
      </c>
      <c r="S3550">
        <f t="shared" si="278"/>
        <v>164.61538461538461</v>
      </c>
      <c r="T3550" t="s">
        <v>8316</v>
      </c>
      <c r="U3550" t="s">
        <v>8317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8">
        <f t="shared" si="280"/>
        <v>42223.186030092591</v>
      </c>
      <c r="L3551">
        <f t="shared" si="279"/>
        <v>2015</v>
      </c>
      <c r="M3551" s="8">
        <f t="shared" si="281"/>
        <v>42251.186030092591</v>
      </c>
      <c r="N3551" t="b">
        <v>0</v>
      </c>
      <c r="O3551">
        <v>42</v>
      </c>
      <c r="P3551" t="b">
        <v>1</v>
      </c>
      <c r="Q3551" t="s">
        <v>8271</v>
      </c>
      <c r="R3551">
        <f t="shared" si="277"/>
        <v>102</v>
      </c>
      <c r="S3551">
        <f t="shared" si="278"/>
        <v>24.285714285714285</v>
      </c>
      <c r="T3551" t="s">
        <v>8316</v>
      </c>
      <c r="U3551" t="s">
        <v>8317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8">
        <f t="shared" si="280"/>
        <v>42462.685162037036</v>
      </c>
      <c r="L3552">
        <f t="shared" si="279"/>
        <v>2016</v>
      </c>
      <c r="M3552" s="8">
        <f t="shared" si="281"/>
        <v>42492.685162037036</v>
      </c>
      <c r="N3552" t="b">
        <v>0</v>
      </c>
      <c r="O3552">
        <v>64</v>
      </c>
      <c r="P3552" t="b">
        <v>1</v>
      </c>
      <c r="Q3552" t="s">
        <v>8271</v>
      </c>
      <c r="R3552">
        <f t="shared" si="277"/>
        <v>105</v>
      </c>
      <c r="S3552">
        <f t="shared" si="278"/>
        <v>40.9375</v>
      </c>
      <c r="T3552" t="s">
        <v>8316</v>
      </c>
      <c r="U3552" t="s">
        <v>8317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8">
        <f t="shared" si="280"/>
        <v>41753.307523148142</v>
      </c>
      <c r="L3553">
        <f t="shared" si="279"/>
        <v>2014</v>
      </c>
      <c r="M3553" s="8">
        <f t="shared" si="281"/>
        <v>41781.713194444441</v>
      </c>
      <c r="N3553" t="b">
        <v>0</v>
      </c>
      <c r="O3553">
        <v>25</v>
      </c>
      <c r="P3553" t="b">
        <v>1</v>
      </c>
      <c r="Q3553" t="s">
        <v>8271</v>
      </c>
      <c r="R3553">
        <f t="shared" si="277"/>
        <v>102</v>
      </c>
      <c r="S3553">
        <f t="shared" si="278"/>
        <v>61.1</v>
      </c>
      <c r="T3553" t="s">
        <v>8316</v>
      </c>
      <c r="U3553" t="s">
        <v>8317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8">
        <f t="shared" si="280"/>
        <v>41788.378749999996</v>
      </c>
      <c r="L3554">
        <f t="shared" si="279"/>
        <v>2014</v>
      </c>
      <c r="M3554" s="8">
        <f t="shared" si="281"/>
        <v>41818.378749999996</v>
      </c>
      <c r="N3554" t="b">
        <v>0</v>
      </c>
      <c r="O3554">
        <v>20</v>
      </c>
      <c r="P3554" t="b">
        <v>1</v>
      </c>
      <c r="Q3554" t="s">
        <v>8271</v>
      </c>
      <c r="R3554">
        <f t="shared" si="277"/>
        <v>100</v>
      </c>
      <c r="S3554">
        <f t="shared" si="278"/>
        <v>38.65</v>
      </c>
      <c r="T3554" t="s">
        <v>8316</v>
      </c>
      <c r="U3554" t="s">
        <v>8317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8">
        <f t="shared" si="280"/>
        <v>42195.820370370369</v>
      </c>
      <c r="L3555">
        <f t="shared" si="279"/>
        <v>2015</v>
      </c>
      <c r="M3555" s="8">
        <f t="shared" si="281"/>
        <v>42227.791666666664</v>
      </c>
      <c r="N3555" t="b">
        <v>0</v>
      </c>
      <c r="O3555">
        <v>104</v>
      </c>
      <c r="P3555" t="b">
        <v>1</v>
      </c>
      <c r="Q3555" t="s">
        <v>8271</v>
      </c>
      <c r="R3555">
        <f t="shared" si="277"/>
        <v>106</v>
      </c>
      <c r="S3555">
        <f t="shared" si="278"/>
        <v>56.20192307692308</v>
      </c>
      <c r="T3555" t="s">
        <v>8316</v>
      </c>
      <c r="U3555" t="s">
        <v>8317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8">
        <f t="shared" si="280"/>
        <v>42015.842118055552</v>
      </c>
      <c r="L3556">
        <f t="shared" si="279"/>
        <v>2015</v>
      </c>
      <c r="M3556" s="8">
        <f t="shared" si="281"/>
        <v>42046.499999999993</v>
      </c>
      <c r="N3556" t="b">
        <v>0</v>
      </c>
      <c r="O3556">
        <v>53</v>
      </c>
      <c r="P3556" t="b">
        <v>1</v>
      </c>
      <c r="Q3556" t="s">
        <v>8271</v>
      </c>
      <c r="R3556">
        <f t="shared" si="277"/>
        <v>113</v>
      </c>
      <c r="S3556">
        <f t="shared" si="278"/>
        <v>107.00207547169811</v>
      </c>
      <c r="T3556" t="s">
        <v>8316</v>
      </c>
      <c r="U3556" t="s">
        <v>8317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8">
        <f t="shared" si="280"/>
        <v>42661.233726851853</v>
      </c>
      <c r="L3557">
        <f t="shared" si="279"/>
        <v>2016</v>
      </c>
      <c r="M3557" s="8">
        <f t="shared" si="281"/>
        <v>42691.275393518517</v>
      </c>
      <c r="N3557" t="b">
        <v>0</v>
      </c>
      <c r="O3557">
        <v>14</v>
      </c>
      <c r="P3557" t="b">
        <v>1</v>
      </c>
      <c r="Q3557" t="s">
        <v>8271</v>
      </c>
      <c r="R3557">
        <f t="shared" si="277"/>
        <v>100</v>
      </c>
      <c r="S3557">
        <f t="shared" si="278"/>
        <v>171.42857142857142</v>
      </c>
      <c r="T3557" t="s">
        <v>8316</v>
      </c>
      <c r="U3557" t="s">
        <v>8317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8">
        <f t="shared" si="280"/>
        <v>41808.441249999996</v>
      </c>
      <c r="L3558">
        <f t="shared" si="279"/>
        <v>2014</v>
      </c>
      <c r="M3558" s="8">
        <f t="shared" si="281"/>
        <v>41868.441249999996</v>
      </c>
      <c r="N3558" t="b">
        <v>0</v>
      </c>
      <c r="O3558">
        <v>20</v>
      </c>
      <c r="P3558" t="b">
        <v>1</v>
      </c>
      <c r="Q3558" t="s">
        <v>8271</v>
      </c>
      <c r="R3558">
        <f t="shared" si="277"/>
        <v>100</v>
      </c>
      <c r="S3558">
        <f t="shared" si="278"/>
        <v>110.5</v>
      </c>
      <c r="T3558" t="s">
        <v>8316</v>
      </c>
      <c r="U3558" t="s">
        <v>8317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8">
        <f t="shared" si="280"/>
        <v>41730.068414351852</v>
      </c>
      <c r="L3559">
        <f t="shared" si="279"/>
        <v>2014</v>
      </c>
      <c r="M3559" s="8">
        <f t="shared" si="281"/>
        <v>41764.068414351852</v>
      </c>
      <c r="N3559" t="b">
        <v>0</v>
      </c>
      <c r="O3559">
        <v>558</v>
      </c>
      <c r="P3559" t="b">
        <v>1</v>
      </c>
      <c r="Q3559" t="s">
        <v>8271</v>
      </c>
      <c r="R3559">
        <f t="shared" si="277"/>
        <v>100</v>
      </c>
      <c r="S3559">
        <f t="shared" si="278"/>
        <v>179.27598566308242</v>
      </c>
      <c r="T3559" t="s">
        <v>8316</v>
      </c>
      <c r="U3559" t="s">
        <v>8317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8">
        <f t="shared" si="280"/>
        <v>42139.608506944445</v>
      </c>
      <c r="L3560">
        <f t="shared" si="279"/>
        <v>2015</v>
      </c>
      <c r="M3560" s="8">
        <f t="shared" si="281"/>
        <v>42181.666666666664</v>
      </c>
      <c r="N3560" t="b">
        <v>0</v>
      </c>
      <c r="O3560">
        <v>22</v>
      </c>
      <c r="P3560" t="b">
        <v>1</v>
      </c>
      <c r="Q3560" t="s">
        <v>8271</v>
      </c>
      <c r="R3560">
        <f t="shared" si="277"/>
        <v>144</v>
      </c>
      <c r="S3560">
        <f t="shared" si="278"/>
        <v>22.90909090909091</v>
      </c>
      <c r="T3560" t="s">
        <v>8316</v>
      </c>
      <c r="U3560" t="s">
        <v>8317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8">
        <f t="shared" si="280"/>
        <v>42193.887824074067</v>
      </c>
      <c r="L3561">
        <f t="shared" si="279"/>
        <v>2015</v>
      </c>
      <c r="M3561" s="8">
        <f t="shared" si="281"/>
        <v>42216.165277777771</v>
      </c>
      <c r="N3561" t="b">
        <v>0</v>
      </c>
      <c r="O3561">
        <v>24</v>
      </c>
      <c r="P3561" t="b">
        <v>1</v>
      </c>
      <c r="Q3561" t="s">
        <v>8271</v>
      </c>
      <c r="R3561">
        <f t="shared" si="277"/>
        <v>104</v>
      </c>
      <c r="S3561">
        <f t="shared" si="278"/>
        <v>43.125</v>
      </c>
      <c r="T3561" t="s">
        <v>8316</v>
      </c>
      <c r="U3561" t="s">
        <v>8317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8">
        <f t="shared" si="280"/>
        <v>42115.68131944444</v>
      </c>
      <c r="L3562">
        <f t="shared" si="279"/>
        <v>2015</v>
      </c>
      <c r="M3562" s="8">
        <f t="shared" si="281"/>
        <v>42150.906249999993</v>
      </c>
      <c r="N3562" t="b">
        <v>0</v>
      </c>
      <c r="O3562">
        <v>74</v>
      </c>
      <c r="P3562" t="b">
        <v>1</v>
      </c>
      <c r="Q3562" t="s">
        <v>8271</v>
      </c>
      <c r="R3562">
        <f t="shared" si="277"/>
        <v>108</v>
      </c>
      <c r="S3562">
        <f t="shared" si="278"/>
        <v>46.891891891891895</v>
      </c>
      <c r="T3562" t="s">
        <v>8316</v>
      </c>
      <c r="U3562" t="s">
        <v>8317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8">
        <f t="shared" si="280"/>
        <v>42203.471967592595</v>
      </c>
      <c r="L3563">
        <f t="shared" si="279"/>
        <v>2015</v>
      </c>
      <c r="M3563" s="8">
        <f t="shared" si="281"/>
        <v>42221.566666666666</v>
      </c>
      <c r="N3563" t="b">
        <v>0</v>
      </c>
      <c r="O3563">
        <v>54</v>
      </c>
      <c r="P3563" t="b">
        <v>1</v>
      </c>
      <c r="Q3563" t="s">
        <v>8271</v>
      </c>
      <c r="R3563">
        <f t="shared" si="277"/>
        <v>102</v>
      </c>
      <c r="S3563">
        <f t="shared" si="278"/>
        <v>47.407407407407405</v>
      </c>
      <c r="T3563" t="s">
        <v>8316</v>
      </c>
      <c r="U3563" t="s">
        <v>8317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8">
        <f t="shared" si="280"/>
        <v>42433.553553240738</v>
      </c>
      <c r="L3564">
        <f t="shared" si="279"/>
        <v>2016</v>
      </c>
      <c r="M3564" s="8">
        <f t="shared" si="281"/>
        <v>42442.708333333336</v>
      </c>
      <c r="N3564" t="b">
        <v>0</v>
      </c>
      <c r="O3564">
        <v>31</v>
      </c>
      <c r="P3564" t="b">
        <v>1</v>
      </c>
      <c r="Q3564" t="s">
        <v>8271</v>
      </c>
      <c r="R3564">
        <f t="shared" si="277"/>
        <v>149</v>
      </c>
      <c r="S3564">
        <f t="shared" si="278"/>
        <v>15.129032258064516</v>
      </c>
      <c r="T3564" t="s">
        <v>8316</v>
      </c>
      <c r="U3564" t="s">
        <v>8317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8">
        <f t="shared" si="280"/>
        <v>42555.46361111111</v>
      </c>
      <c r="L3565">
        <f t="shared" si="279"/>
        <v>2016</v>
      </c>
      <c r="M3565" s="8">
        <f t="shared" si="281"/>
        <v>42583.583333333336</v>
      </c>
      <c r="N3565" t="b">
        <v>0</v>
      </c>
      <c r="O3565">
        <v>25</v>
      </c>
      <c r="P3565" t="b">
        <v>1</v>
      </c>
      <c r="Q3565" t="s">
        <v>8271</v>
      </c>
      <c r="R3565">
        <f t="shared" si="277"/>
        <v>105</v>
      </c>
      <c r="S3565">
        <f t="shared" si="278"/>
        <v>21.098000000000003</v>
      </c>
      <c r="T3565" t="s">
        <v>8316</v>
      </c>
      <c r="U3565" t="s">
        <v>8317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8">
        <f t="shared" si="280"/>
        <v>42236.414918981478</v>
      </c>
      <c r="L3566">
        <f t="shared" si="279"/>
        <v>2015</v>
      </c>
      <c r="M3566" s="8">
        <f t="shared" si="281"/>
        <v>42282.458333333336</v>
      </c>
      <c r="N3566" t="b">
        <v>0</v>
      </c>
      <c r="O3566">
        <v>17</v>
      </c>
      <c r="P3566" t="b">
        <v>1</v>
      </c>
      <c r="Q3566" t="s">
        <v>8271</v>
      </c>
      <c r="R3566">
        <f t="shared" si="277"/>
        <v>101</v>
      </c>
      <c r="S3566">
        <f t="shared" si="278"/>
        <v>59.117647058823529</v>
      </c>
      <c r="T3566" t="s">
        <v>8316</v>
      </c>
      <c r="U3566" t="s">
        <v>8317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8">
        <f t="shared" si="280"/>
        <v>41974.534814814811</v>
      </c>
      <c r="L3567">
        <f t="shared" si="279"/>
        <v>2014</v>
      </c>
      <c r="M3567" s="8">
        <f t="shared" si="281"/>
        <v>42004.534814814811</v>
      </c>
      <c r="N3567" t="b">
        <v>0</v>
      </c>
      <c r="O3567">
        <v>12</v>
      </c>
      <c r="P3567" t="b">
        <v>1</v>
      </c>
      <c r="Q3567" t="s">
        <v>8271</v>
      </c>
      <c r="R3567">
        <f t="shared" si="277"/>
        <v>131</v>
      </c>
      <c r="S3567">
        <f t="shared" si="278"/>
        <v>97.916666666666671</v>
      </c>
      <c r="T3567" t="s">
        <v>8316</v>
      </c>
      <c r="U3567" t="s">
        <v>8317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8">
        <f t="shared" si="280"/>
        <v>41997.299571759257</v>
      </c>
      <c r="L3568">
        <f t="shared" si="279"/>
        <v>2014</v>
      </c>
      <c r="M3568" s="8">
        <f t="shared" si="281"/>
        <v>42027.299571759257</v>
      </c>
      <c r="N3568" t="b">
        <v>0</v>
      </c>
      <c r="O3568">
        <v>38</v>
      </c>
      <c r="P3568" t="b">
        <v>1</v>
      </c>
      <c r="Q3568" t="s">
        <v>8271</v>
      </c>
      <c r="R3568">
        <f t="shared" si="277"/>
        <v>105</v>
      </c>
      <c r="S3568">
        <f t="shared" si="278"/>
        <v>55.131578947368418</v>
      </c>
      <c r="T3568" t="s">
        <v>8316</v>
      </c>
      <c r="U3568" t="s">
        <v>8317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8">
        <f t="shared" si="280"/>
        <v>42135.602361111109</v>
      </c>
      <c r="L3569">
        <f t="shared" si="279"/>
        <v>2015</v>
      </c>
      <c r="M3569" s="8">
        <f t="shared" si="281"/>
        <v>42165.602361111109</v>
      </c>
      <c r="N3569" t="b">
        <v>0</v>
      </c>
      <c r="O3569">
        <v>41</v>
      </c>
      <c r="P3569" t="b">
        <v>1</v>
      </c>
      <c r="Q3569" t="s">
        <v>8271</v>
      </c>
      <c r="R3569">
        <f t="shared" si="277"/>
        <v>109</v>
      </c>
      <c r="S3569">
        <f t="shared" si="278"/>
        <v>26.536585365853657</v>
      </c>
      <c r="T3569" t="s">
        <v>8316</v>
      </c>
      <c r="U3569" t="s">
        <v>8317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8">
        <f t="shared" si="280"/>
        <v>41869.532337962963</v>
      </c>
      <c r="L3570">
        <f t="shared" si="279"/>
        <v>2014</v>
      </c>
      <c r="M3570" s="8">
        <f t="shared" si="281"/>
        <v>41899.532337962963</v>
      </c>
      <c r="N3570" t="b">
        <v>0</v>
      </c>
      <c r="O3570">
        <v>19</v>
      </c>
      <c r="P3570" t="b">
        <v>1</v>
      </c>
      <c r="Q3570" t="s">
        <v>8271</v>
      </c>
      <c r="R3570">
        <f t="shared" si="277"/>
        <v>111</v>
      </c>
      <c r="S3570">
        <f t="shared" si="278"/>
        <v>58.421052631578945</v>
      </c>
      <c r="T3570" t="s">
        <v>8316</v>
      </c>
      <c r="U3570" t="s">
        <v>8317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8">
        <f t="shared" si="280"/>
        <v>41982.480277777773</v>
      </c>
      <c r="L3571">
        <f t="shared" si="279"/>
        <v>2014</v>
      </c>
      <c r="M3571" s="8">
        <f t="shared" si="281"/>
        <v>42012.480277777773</v>
      </c>
      <c r="N3571" t="b">
        <v>0</v>
      </c>
      <c r="O3571">
        <v>41</v>
      </c>
      <c r="P3571" t="b">
        <v>1</v>
      </c>
      <c r="Q3571" t="s">
        <v>8271</v>
      </c>
      <c r="R3571">
        <f t="shared" si="277"/>
        <v>100</v>
      </c>
      <c r="S3571">
        <f t="shared" si="278"/>
        <v>122.53658536585365</v>
      </c>
      <c r="T3571" t="s">
        <v>8316</v>
      </c>
      <c r="U3571" t="s">
        <v>8317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8">
        <f t="shared" si="280"/>
        <v>41976.12364583333</v>
      </c>
      <c r="L3572">
        <f t="shared" si="279"/>
        <v>2014</v>
      </c>
      <c r="M3572" s="8">
        <f t="shared" si="281"/>
        <v>42004.083333333336</v>
      </c>
      <c r="N3572" t="b">
        <v>0</v>
      </c>
      <c r="O3572">
        <v>26</v>
      </c>
      <c r="P3572" t="b">
        <v>1</v>
      </c>
      <c r="Q3572" t="s">
        <v>8271</v>
      </c>
      <c r="R3572">
        <f t="shared" si="277"/>
        <v>114</v>
      </c>
      <c r="S3572">
        <f t="shared" si="278"/>
        <v>87.961538461538467</v>
      </c>
      <c r="T3572" t="s">
        <v>8316</v>
      </c>
      <c r="U3572" t="s">
        <v>8317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8">
        <f t="shared" si="280"/>
        <v>41912.650613425925</v>
      </c>
      <c r="L3573">
        <f t="shared" si="279"/>
        <v>2014</v>
      </c>
      <c r="M3573" s="8">
        <f t="shared" si="281"/>
        <v>41942.650613425925</v>
      </c>
      <c r="N3573" t="b">
        <v>0</v>
      </c>
      <c r="O3573">
        <v>25</v>
      </c>
      <c r="P3573" t="b">
        <v>1</v>
      </c>
      <c r="Q3573" t="s">
        <v>8271</v>
      </c>
      <c r="R3573">
        <f t="shared" si="277"/>
        <v>122</v>
      </c>
      <c r="S3573">
        <f t="shared" si="278"/>
        <v>73.239999999999995</v>
      </c>
      <c r="T3573" t="s">
        <v>8316</v>
      </c>
      <c r="U3573" t="s">
        <v>8317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8">
        <f t="shared" si="280"/>
        <v>42146.36206018518</v>
      </c>
      <c r="L3574">
        <f t="shared" si="279"/>
        <v>2015</v>
      </c>
      <c r="M3574" s="8">
        <f t="shared" si="281"/>
        <v>42176.36206018518</v>
      </c>
      <c r="N3574" t="b">
        <v>0</v>
      </c>
      <c r="O3574">
        <v>9</v>
      </c>
      <c r="P3574" t="b">
        <v>1</v>
      </c>
      <c r="Q3574" t="s">
        <v>8271</v>
      </c>
      <c r="R3574">
        <f t="shared" si="277"/>
        <v>100</v>
      </c>
      <c r="S3574">
        <f t="shared" si="278"/>
        <v>55.555555555555557</v>
      </c>
      <c r="T3574" t="s">
        <v>8316</v>
      </c>
      <c r="U3574" t="s">
        <v>8317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8">
        <f t="shared" si="280"/>
        <v>41921.167199074072</v>
      </c>
      <c r="L3575">
        <f t="shared" si="279"/>
        <v>2014</v>
      </c>
      <c r="M3575" s="8">
        <f t="shared" si="281"/>
        <v>41951.208865740737</v>
      </c>
      <c r="N3575" t="b">
        <v>0</v>
      </c>
      <c r="O3575">
        <v>78</v>
      </c>
      <c r="P3575" t="b">
        <v>1</v>
      </c>
      <c r="Q3575" t="s">
        <v>8271</v>
      </c>
      <c r="R3575">
        <f t="shared" si="277"/>
        <v>103</v>
      </c>
      <c r="S3575">
        <f t="shared" si="278"/>
        <v>39.53846153846154</v>
      </c>
      <c r="T3575" t="s">
        <v>8316</v>
      </c>
      <c r="U3575" t="s">
        <v>8317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8">
        <f t="shared" si="280"/>
        <v>41926.734351851854</v>
      </c>
      <c r="L3576">
        <f t="shared" si="279"/>
        <v>2014</v>
      </c>
      <c r="M3576" s="8">
        <f t="shared" si="281"/>
        <v>41956.776018518511</v>
      </c>
      <c r="N3576" t="b">
        <v>0</v>
      </c>
      <c r="O3576">
        <v>45</v>
      </c>
      <c r="P3576" t="b">
        <v>1</v>
      </c>
      <c r="Q3576" t="s">
        <v>8271</v>
      </c>
      <c r="R3576">
        <f t="shared" si="277"/>
        <v>106</v>
      </c>
      <c r="S3576">
        <f t="shared" si="278"/>
        <v>136.77777777777777</v>
      </c>
      <c r="T3576" t="s">
        <v>8316</v>
      </c>
      <c r="U3576" t="s">
        <v>8317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8">
        <f t="shared" si="280"/>
        <v>42561.575543981475</v>
      </c>
      <c r="L3577">
        <f t="shared" si="279"/>
        <v>2016</v>
      </c>
      <c r="M3577" s="8">
        <f t="shared" si="281"/>
        <v>42592.957638888889</v>
      </c>
      <c r="N3577" t="b">
        <v>0</v>
      </c>
      <c r="O3577">
        <v>102</v>
      </c>
      <c r="P3577" t="b">
        <v>1</v>
      </c>
      <c r="Q3577" t="s">
        <v>8271</v>
      </c>
      <c r="R3577">
        <f t="shared" si="277"/>
        <v>101</v>
      </c>
      <c r="S3577">
        <f t="shared" si="278"/>
        <v>99.343137254901961</v>
      </c>
      <c r="T3577" t="s">
        <v>8316</v>
      </c>
      <c r="U3577" t="s">
        <v>8317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8">
        <f t="shared" si="280"/>
        <v>42649.340902777774</v>
      </c>
      <c r="L3578">
        <f t="shared" si="279"/>
        <v>2016</v>
      </c>
      <c r="M3578" s="8">
        <f t="shared" si="281"/>
        <v>42709.382569444446</v>
      </c>
      <c r="N3578" t="b">
        <v>0</v>
      </c>
      <c r="O3578">
        <v>5</v>
      </c>
      <c r="P3578" t="b">
        <v>1</v>
      </c>
      <c r="Q3578" t="s">
        <v>8271</v>
      </c>
      <c r="R3578">
        <f t="shared" si="277"/>
        <v>100</v>
      </c>
      <c r="S3578">
        <f t="shared" si="278"/>
        <v>20</v>
      </c>
      <c r="T3578" t="s">
        <v>8316</v>
      </c>
      <c r="U3578" t="s">
        <v>8317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8">
        <f t="shared" si="280"/>
        <v>42093.578506944446</v>
      </c>
      <c r="L3579">
        <f t="shared" si="279"/>
        <v>2015</v>
      </c>
      <c r="M3579" s="8">
        <f t="shared" si="281"/>
        <v>42120.061111111114</v>
      </c>
      <c r="N3579" t="b">
        <v>0</v>
      </c>
      <c r="O3579">
        <v>27</v>
      </c>
      <c r="P3579" t="b">
        <v>1</v>
      </c>
      <c r="Q3579" t="s">
        <v>8271</v>
      </c>
      <c r="R3579">
        <f t="shared" si="277"/>
        <v>130</v>
      </c>
      <c r="S3579">
        <f t="shared" si="278"/>
        <v>28.888888888888889</v>
      </c>
      <c r="T3579" t="s">
        <v>8316</v>
      </c>
      <c r="U3579" t="s">
        <v>8317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8">
        <f t="shared" si="280"/>
        <v>42460.525196759256</v>
      </c>
      <c r="L3580">
        <f t="shared" si="279"/>
        <v>2016</v>
      </c>
      <c r="M3580" s="8">
        <f t="shared" si="281"/>
        <v>42490.525196759256</v>
      </c>
      <c r="N3580" t="b">
        <v>0</v>
      </c>
      <c r="O3580">
        <v>37</v>
      </c>
      <c r="P3580" t="b">
        <v>1</v>
      </c>
      <c r="Q3580" t="s">
        <v>8271</v>
      </c>
      <c r="R3580">
        <f t="shared" si="277"/>
        <v>100</v>
      </c>
      <c r="S3580">
        <f t="shared" si="278"/>
        <v>40.545945945945945</v>
      </c>
      <c r="T3580" t="s">
        <v>8316</v>
      </c>
      <c r="U3580" t="s">
        <v>8317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8">
        <f t="shared" si="280"/>
        <v>42430.553888888891</v>
      </c>
      <c r="L3581">
        <f t="shared" si="279"/>
        <v>2016</v>
      </c>
      <c r="M3581" s="8">
        <f t="shared" si="281"/>
        <v>42460.51222222222</v>
      </c>
      <c r="N3581" t="b">
        <v>0</v>
      </c>
      <c r="O3581">
        <v>14</v>
      </c>
      <c r="P3581" t="b">
        <v>1</v>
      </c>
      <c r="Q3581" t="s">
        <v>8271</v>
      </c>
      <c r="R3581">
        <f t="shared" si="277"/>
        <v>100</v>
      </c>
      <c r="S3581">
        <f t="shared" si="278"/>
        <v>35.714285714285715</v>
      </c>
      <c r="T3581" t="s">
        <v>8316</v>
      </c>
      <c r="U3581" t="s">
        <v>8317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8">
        <f t="shared" si="280"/>
        <v>42025.967847222222</v>
      </c>
      <c r="L3582">
        <f t="shared" si="279"/>
        <v>2015</v>
      </c>
      <c r="M3582" s="8">
        <f t="shared" si="281"/>
        <v>42063.999305555553</v>
      </c>
      <c r="N3582" t="b">
        <v>0</v>
      </c>
      <c r="O3582">
        <v>27</v>
      </c>
      <c r="P3582" t="b">
        <v>1</v>
      </c>
      <c r="Q3582" t="s">
        <v>8271</v>
      </c>
      <c r="R3582">
        <f t="shared" si="277"/>
        <v>114</v>
      </c>
      <c r="S3582">
        <f t="shared" si="278"/>
        <v>37.962962962962962</v>
      </c>
      <c r="T3582" t="s">
        <v>8316</v>
      </c>
      <c r="U3582" t="s">
        <v>8317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8">
        <f t="shared" si="280"/>
        <v>41836.26284722222</v>
      </c>
      <c r="L3583">
        <f t="shared" si="279"/>
        <v>2014</v>
      </c>
      <c r="M3583" s="8">
        <f t="shared" si="281"/>
        <v>41850.26284722222</v>
      </c>
      <c r="N3583" t="b">
        <v>0</v>
      </c>
      <c r="O3583">
        <v>45</v>
      </c>
      <c r="P3583" t="b">
        <v>1</v>
      </c>
      <c r="Q3583" t="s">
        <v>8271</v>
      </c>
      <c r="R3583">
        <f t="shared" si="277"/>
        <v>100</v>
      </c>
      <c r="S3583">
        <f t="shared" si="278"/>
        <v>33.333333333333336</v>
      </c>
      <c r="T3583" t="s">
        <v>8316</v>
      </c>
      <c r="U3583" t="s">
        <v>8317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8">
        <f t="shared" si="280"/>
        <v>42450.887523148143</v>
      </c>
      <c r="L3584">
        <f t="shared" si="279"/>
        <v>2016</v>
      </c>
      <c r="M3584" s="8">
        <f t="shared" si="281"/>
        <v>42464.887523148143</v>
      </c>
      <c r="N3584" t="b">
        <v>0</v>
      </c>
      <c r="O3584">
        <v>49</v>
      </c>
      <c r="P3584" t="b">
        <v>1</v>
      </c>
      <c r="Q3584" t="s">
        <v>8271</v>
      </c>
      <c r="R3584">
        <f t="shared" si="277"/>
        <v>287</v>
      </c>
      <c r="S3584">
        <f t="shared" si="278"/>
        <v>58.571428571428569</v>
      </c>
      <c r="T3584" t="s">
        <v>8316</v>
      </c>
      <c r="U3584" t="s">
        <v>8317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8">
        <f t="shared" si="280"/>
        <v>42418.217650462961</v>
      </c>
      <c r="L3585">
        <f t="shared" si="279"/>
        <v>2016</v>
      </c>
      <c r="M3585" s="8">
        <f t="shared" si="281"/>
        <v>42478.175983796296</v>
      </c>
      <c r="N3585" t="b">
        <v>0</v>
      </c>
      <c r="O3585">
        <v>24</v>
      </c>
      <c r="P3585" t="b">
        <v>1</v>
      </c>
      <c r="Q3585" t="s">
        <v>8271</v>
      </c>
      <c r="R3585">
        <f t="shared" si="277"/>
        <v>109</v>
      </c>
      <c r="S3585">
        <f t="shared" si="278"/>
        <v>135.625</v>
      </c>
      <c r="T3585" t="s">
        <v>8316</v>
      </c>
      <c r="U3585" t="s">
        <v>8317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8">
        <f t="shared" si="280"/>
        <v>42168.108148148145</v>
      </c>
      <c r="L3586">
        <f t="shared" si="279"/>
        <v>2015</v>
      </c>
      <c r="M3586" s="8">
        <f t="shared" si="281"/>
        <v>42198.108148148145</v>
      </c>
      <c r="N3586" t="b">
        <v>0</v>
      </c>
      <c r="O3586">
        <v>112</v>
      </c>
      <c r="P3586" t="b">
        <v>1</v>
      </c>
      <c r="Q3586" t="s">
        <v>8271</v>
      </c>
      <c r="R3586">
        <f t="shared" ref="R3586:R3649" si="282">ROUND(E3586/D3586*100,0)</f>
        <v>116</v>
      </c>
      <c r="S3586">
        <f t="shared" ref="S3586:S3649" si="283">E3586/O3586</f>
        <v>30.9375</v>
      </c>
      <c r="T3586" t="s">
        <v>8316</v>
      </c>
      <c r="U3586" t="s">
        <v>8317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8">
        <f t="shared" si="280"/>
        <v>41964.507986111108</v>
      </c>
      <c r="L3587">
        <f t="shared" ref="L3587:L3650" si="284">YEAR(K3587)</f>
        <v>2014</v>
      </c>
      <c r="M3587" s="8">
        <f t="shared" si="281"/>
        <v>41994.507986111108</v>
      </c>
      <c r="N3587" t="b">
        <v>0</v>
      </c>
      <c r="O3587">
        <v>23</v>
      </c>
      <c r="P3587" t="b">
        <v>1</v>
      </c>
      <c r="Q3587" t="s">
        <v>8271</v>
      </c>
      <c r="R3587">
        <f t="shared" si="282"/>
        <v>119</v>
      </c>
      <c r="S3587">
        <f t="shared" si="283"/>
        <v>176.08695652173913</v>
      </c>
      <c r="T3587" t="s">
        <v>8316</v>
      </c>
      <c r="U3587" t="s">
        <v>8317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8">
        <f t="shared" si="280"/>
        <v>42576.489236111105</v>
      </c>
      <c r="L3588">
        <f t="shared" si="284"/>
        <v>2016</v>
      </c>
      <c r="M3588" s="8">
        <f t="shared" si="281"/>
        <v>42636.489236111105</v>
      </c>
      <c r="N3588" t="b">
        <v>0</v>
      </c>
      <c r="O3588">
        <v>54</v>
      </c>
      <c r="P3588" t="b">
        <v>1</v>
      </c>
      <c r="Q3588" t="s">
        <v>8271</v>
      </c>
      <c r="R3588">
        <f t="shared" si="282"/>
        <v>109</v>
      </c>
      <c r="S3588">
        <f t="shared" si="283"/>
        <v>151.9814814814815</v>
      </c>
      <c r="T3588" t="s">
        <v>8316</v>
      </c>
      <c r="U3588" t="s">
        <v>8317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8">
        <f t="shared" si="280"/>
        <v>42503.331643518519</v>
      </c>
      <c r="L3589">
        <f t="shared" si="284"/>
        <v>2016</v>
      </c>
      <c r="M3589" s="8">
        <f t="shared" si="281"/>
        <v>42548.583333333336</v>
      </c>
      <c r="N3589" t="b">
        <v>0</v>
      </c>
      <c r="O3589">
        <v>28</v>
      </c>
      <c r="P3589" t="b">
        <v>1</v>
      </c>
      <c r="Q3589" t="s">
        <v>8271</v>
      </c>
      <c r="R3589">
        <f t="shared" si="282"/>
        <v>127</v>
      </c>
      <c r="S3589">
        <f t="shared" si="283"/>
        <v>22.607142857142858</v>
      </c>
      <c r="T3589" t="s">
        <v>8316</v>
      </c>
      <c r="U3589" t="s">
        <v>8317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8">
        <f t="shared" si="280"/>
        <v>42101.620486111111</v>
      </c>
      <c r="L3590">
        <f t="shared" si="284"/>
        <v>2015</v>
      </c>
      <c r="M3590" s="8">
        <f t="shared" si="281"/>
        <v>42123.749999999993</v>
      </c>
      <c r="N3590" t="b">
        <v>0</v>
      </c>
      <c r="O3590">
        <v>11</v>
      </c>
      <c r="P3590" t="b">
        <v>1</v>
      </c>
      <c r="Q3590" t="s">
        <v>8271</v>
      </c>
      <c r="R3590">
        <f t="shared" si="282"/>
        <v>101</v>
      </c>
      <c r="S3590">
        <f t="shared" si="283"/>
        <v>18.272727272727273</v>
      </c>
      <c r="T3590" t="s">
        <v>8316</v>
      </c>
      <c r="U3590" t="s">
        <v>8317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8">
        <f t="shared" si="280"/>
        <v>42125.439201388886</v>
      </c>
      <c r="L3591">
        <f t="shared" si="284"/>
        <v>2015</v>
      </c>
      <c r="M3591" s="8">
        <f t="shared" si="281"/>
        <v>42150.439201388886</v>
      </c>
      <c r="N3591" t="b">
        <v>0</v>
      </c>
      <c r="O3591">
        <v>62</v>
      </c>
      <c r="P3591" t="b">
        <v>1</v>
      </c>
      <c r="Q3591" t="s">
        <v>8271</v>
      </c>
      <c r="R3591">
        <f t="shared" si="282"/>
        <v>128</v>
      </c>
      <c r="S3591">
        <f t="shared" si="283"/>
        <v>82.258064516129039</v>
      </c>
      <c r="T3591" t="s">
        <v>8316</v>
      </c>
      <c r="U3591" t="s">
        <v>8317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8">
        <f t="shared" si="280"/>
        <v>41902.125393518516</v>
      </c>
      <c r="L3592">
        <f t="shared" si="284"/>
        <v>2014</v>
      </c>
      <c r="M3592" s="8">
        <f t="shared" si="281"/>
        <v>41932.125393518516</v>
      </c>
      <c r="N3592" t="b">
        <v>0</v>
      </c>
      <c r="O3592">
        <v>73</v>
      </c>
      <c r="P3592" t="b">
        <v>1</v>
      </c>
      <c r="Q3592" t="s">
        <v>8271</v>
      </c>
      <c r="R3592">
        <f t="shared" si="282"/>
        <v>100</v>
      </c>
      <c r="S3592">
        <f t="shared" si="283"/>
        <v>68.534246575342465</v>
      </c>
      <c r="T3592" t="s">
        <v>8316</v>
      </c>
      <c r="U3592" t="s">
        <v>8317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8">
        <f t="shared" si="280"/>
        <v>42003.74009259259</v>
      </c>
      <c r="L3593">
        <f t="shared" si="284"/>
        <v>2014</v>
      </c>
      <c r="M3593" s="8">
        <f t="shared" si="281"/>
        <v>42027.999305555553</v>
      </c>
      <c r="N3593" t="b">
        <v>0</v>
      </c>
      <c r="O3593">
        <v>18</v>
      </c>
      <c r="P3593" t="b">
        <v>1</v>
      </c>
      <c r="Q3593" t="s">
        <v>8271</v>
      </c>
      <c r="R3593">
        <f t="shared" si="282"/>
        <v>175</v>
      </c>
      <c r="S3593">
        <f t="shared" si="283"/>
        <v>68.055555555555557</v>
      </c>
      <c r="T3593" t="s">
        <v>8316</v>
      </c>
      <c r="U3593" t="s">
        <v>8317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8">
        <f t="shared" si="280"/>
        <v>41988.621608796289</v>
      </c>
      <c r="L3594">
        <f t="shared" si="284"/>
        <v>2014</v>
      </c>
      <c r="M3594" s="8">
        <f t="shared" si="281"/>
        <v>42045.999305555553</v>
      </c>
      <c r="N3594" t="b">
        <v>0</v>
      </c>
      <c r="O3594">
        <v>35</v>
      </c>
      <c r="P3594" t="b">
        <v>1</v>
      </c>
      <c r="Q3594" t="s">
        <v>8271</v>
      </c>
      <c r="R3594">
        <f t="shared" si="282"/>
        <v>127</v>
      </c>
      <c r="S3594">
        <f t="shared" si="283"/>
        <v>72.714285714285708</v>
      </c>
      <c r="T3594" t="s">
        <v>8316</v>
      </c>
      <c r="U3594" t="s">
        <v>8317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8">
        <f t="shared" si="280"/>
        <v>41974.690266203703</v>
      </c>
      <c r="L3595">
        <f t="shared" si="284"/>
        <v>2014</v>
      </c>
      <c r="M3595" s="8">
        <f t="shared" si="281"/>
        <v>42009.643055555549</v>
      </c>
      <c r="N3595" t="b">
        <v>0</v>
      </c>
      <c r="O3595">
        <v>43</v>
      </c>
      <c r="P3595" t="b">
        <v>1</v>
      </c>
      <c r="Q3595" t="s">
        <v>8271</v>
      </c>
      <c r="R3595">
        <f t="shared" si="282"/>
        <v>111</v>
      </c>
      <c r="S3595">
        <f t="shared" si="283"/>
        <v>77.186046511627907</v>
      </c>
      <c r="T3595" t="s">
        <v>8316</v>
      </c>
      <c r="U3595" t="s">
        <v>8317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8">
        <f t="shared" ref="K3596:K3659" si="285">(J3596/86400)+25569+(-5/24)</f>
        <v>42591.858587962961</v>
      </c>
      <c r="L3596">
        <f t="shared" si="284"/>
        <v>2016</v>
      </c>
      <c r="M3596" s="8">
        <f t="shared" si="281"/>
        <v>42616.858587962961</v>
      </c>
      <c r="N3596" t="b">
        <v>0</v>
      </c>
      <c r="O3596">
        <v>36</v>
      </c>
      <c r="P3596" t="b">
        <v>1</v>
      </c>
      <c r="Q3596" t="s">
        <v>8271</v>
      </c>
      <c r="R3596">
        <f t="shared" si="282"/>
        <v>126</v>
      </c>
      <c r="S3596">
        <f t="shared" si="283"/>
        <v>55.972222222222221</v>
      </c>
      <c r="T3596" t="s">
        <v>8316</v>
      </c>
      <c r="U3596" t="s">
        <v>8317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8">
        <f t="shared" si="285"/>
        <v>42049.800034722219</v>
      </c>
      <c r="L3597">
        <f t="shared" si="284"/>
        <v>2015</v>
      </c>
      <c r="M3597" s="8">
        <f t="shared" ref="M3597:M3660" si="286">(I3597/86400)+25569+(-5/24)</f>
        <v>42076.082638888889</v>
      </c>
      <c r="N3597" t="b">
        <v>0</v>
      </c>
      <c r="O3597">
        <v>62</v>
      </c>
      <c r="P3597" t="b">
        <v>1</v>
      </c>
      <c r="Q3597" t="s">
        <v>8271</v>
      </c>
      <c r="R3597">
        <f t="shared" si="282"/>
        <v>119</v>
      </c>
      <c r="S3597">
        <f t="shared" si="283"/>
        <v>49.693548387096776</v>
      </c>
      <c r="T3597" t="s">
        <v>8316</v>
      </c>
      <c r="U3597" t="s">
        <v>8317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8">
        <f t="shared" si="285"/>
        <v>41856.506736111107</v>
      </c>
      <c r="L3598">
        <f t="shared" si="284"/>
        <v>2014</v>
      </c>
      <c r="M3598" s="8">
        <f t="shared" si="286"/>
        <v>41877.506736111107</v>
      </c>
      <c r="N3598" t="b">
        <v>0</v>
      </c>
      <c r="O3598">
        <v>15</v>
      </c>
      <c r="P3598" t="b">
        <v>1</v>
      </c>
      <c r="Q3598" t="s">
        <v>8271</v>
      </c>
      <c r="R3598">
        <f t="shared" si="282"/>
        <v>108</v>
      </c>
      <c r="S3598">
        <f t="shared" si="283"/>
        <v>79</v>
      </c>
      <c r="T3598" t="s">
        <v>8316</v>
      </c>
      <c r="U3598" t="s">
        <v>8317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8">
        <f t="shared" si="285"/>
        <v>42417.377199074072</v>
      </c>
      <c r="L3599">
        <f t="shared" si="284"/>
        <v>2016</v>
      </c>
      <c r="M3599" s="8">
        <f t="shared" si="286"/>
        <v>42432.040972222218</v>
      </c>
      <c r="N3599" t="b">
        <v>0</v>
      </c>
      <c r="O3599">
        <v>33</v>
      </c>
      <c r="P3599" t="b">
        <v>1</v>
      </c>
      <c r="Q3599" t="s">
        <v>8271</v>
      </c>
      <c r="R3599">
        <f t="shared" si="282"/>
        <v>103</v>
      </c>
      <c r="S3599">
        <f t="shared" si="283"/>
        <v>77.727272727272734</v>
      </c>
      <c r="T3599" t="s">
        <v>8316</v>
      </c>
      <c r="U3599" t="s">
        <v>8317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8">
        <f t="shared" si="285"/>
        <v>41866.590532407405</v>
      </c>
      <c r="L3600">
        <f t="shared" si="284"/>
        <v>2014</v>
      </c>
      <c r="M3600" s="8">
        <f t="shared" si="286"/>
        <v>41884.999305555553</v>
      </c>
      <c r="N3600" t="b">
        <v>0</v>
      </c>
      <c r="O3600">
        <v>27</v>
      </c>
      <c r="P3600" t="b">
        <v>1</v>
      </c>
      <c r="Q3600" t="s">
        <v>8271</v>
      </c>
      <c r="R3600">
        <f t="shared" si="282"/>
        <v>110</v>
      </c>
      <c r="S3600">
        <f t="shared" si="283"/>
        <v>40.777777777777779</v>
      </c>
      <c r="T3600" t="s">
        <v>8316</v>
      </c>
      <c r="U3600" t="s">
        <v>8317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8">
        <f t="shared" si="285"/>
        <v>42220.586539351854</v>
      </c>
      <c r="L3601">
        <f t="shared" si="284"/>
        <v>2015</v>
      </c>
      <c r="M3601" s="8">
        <f t="shared" si="286"/>
        <v>42245.791666666664</v>
      </c>
      <c r="N3601" t="b">
        <v>0</v>
      </c>
      <c r="O3601">
        <v>17</v>
      </c>
      <c r="P3601" t="b">
        <v>1</v>
      </c>
      <c r="Q3601" t="s">
        <v>8271</v>
      </c>
      <c r="R3601">
        <f t="shared" si="282"/>
        <v>202</v>
      </c>
      <c r="S3601">
        <f t="shared" si="283"/>
        <v>59.411764705882355</v>
      </c>
      <c r="T3601" t="s">
        <v>8316</v>
      </c>
      <c r="U3601" t="s">
        <v>8317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8">
        <f t="shared" si="285"/>
        <v>42628.640787037039</v>
      </c>
      <c r="L3602">
        <f t="shared" si="284"/>
        <v>2016</v>
      </c>
      <c r="M3602" s="8">
        <f t="shared" si="286"/>
        <v>42656.640787037039</v>
      </c>
      <c r="N3602" t="b">
        <v>0</v>
      </c>
      <c r="O3602">
        <v>4</v>
      </c>
      <c r="P3602" t="b">
        <v>1</v>
      </c>
      <c r="Q3602" t="s">
        <v>8271</v>
      </c>
      <c r="R3602">
        <f t="shared" si="282"/>
        <v>130</v>
      </c>
      <c r="S3602">
        <f t="shared" si="283"/>
        <v>3.25</v>
      </c>
      <c r="T3602" t="s">
        <v>8316</v>
      </c>
      <c r="U3602" t="s">
        <v>8317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8">
        <f t="shared" si="285"/>
        <v>41990.790300925924</v>
      </c>
      <c r="L3603">
        <f t="shared" si="284"/>
        <v>2014</v>
      </c>
      <c r="M3603" s="8">
        <f t="shared" si="286"/>
        <v>42020.790300925924</v>
      </c>
      <c r="N3603" t="b">
        <v>0</v>
      </c>
      <c r="O3603">
        <v>53</v>
      </c>
      <c r="P3603" t="b">
        <v>1</v>
      </c>
      <c r="Q3603" t="s">
        <v>8271</v>
      </c>
      <c r="R3603">
        <f t="shared" si="282"/>
        <v>104</v>
      </c>
      <c r="S3603">
        <f t="shared" si="283"/>
        <v>39.377358490566039</v>
      </c>
      <c r="T3603" t="s">
        <v>8316</v>
      </c>
      <c r="U3603" t="s">
        <v>8317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8">
        <f t="shared" si="285"/>
        <v>42447.68609953703</v>
      </c>
      <c r="L3604">
        <f t="shared" si="284"/>
        <v>2016</v>
      </c>
      <c r="M3604" s="8">
        <f t="shared" si="286"/>
        <v>42507.68609953703</v>
      </c>
      <c r="N3604" t="b">
        <v>0</v>
      </c>
      <c r="O3604">
        <v>49</v>
      </c>
      <c r="P3604" t="b">
        <v>1</v>
      </c>
      <c r="Q3604" t="s">
        <v>8271</v>
      </c>
      <c r="R3604">
        <f t="shared" si="282"/>
        <v>100</v>
      </c>
      <c r="S3604">
        <f t="shared" si="283"/>
        <v>81.673469387755105</v>
      </c>
      <c r="T3604" t="s">
        <v>8316</v>
      </c>
      <c r="U3604" t="s">
        <v>8317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8">
        <f t="shared" si="285"/>
        <v>42283.656018518515</v>
      </c>
      <c r="L3605">
        <f t="shared" si="284"/>
        <v>2015</v>
      </c>
      <c r="M3605" s="8">
        <f t="shared" si="286"/>
        <v>42313.697685185187</v>
      </c>
      <c r="N3605" t="b">
        <v>0</v>
      </c>
      <c r="O3605">
        <v>57</v>
      </c>
      <c r="P3605" t="b">
        <v>1</v>
      </c>
      <c r="Q3605" t="s">
        <v>8271</v>
      </c>
      <c r="R3605">
        <f t="shared" si="282"/>
        <v>171</v>
      </c>
      <c r="S3605">
        <f t="shared" si="283"/>
        <v>44.912280701754383</v>
      </c>
      <c r="T3605" t="s">
        <v>8316</v>
      </c>
      <c r="U3605" t="s">
        <v>8317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8">
        <f t="shared" si="285"/>
        <v>42482.80736111111</v>
      </c>
      <c r="L3606">
        <f t="shared" si="284"/>
        <v>2016</v>
      </c>
      <c r="M3606" s="8">
        <f t="shared" si="286"/>
        <v>42489.082638888889</v>
      </c>
      <c r="N3606" t="b">
        <v>0</v>
      </c>
      <c r="O3606">
        <v>69</v>
      </c>
      <c r="P3606" t="b">
        <v>1</v>
      </c>
      <c r="Q3606" t="s">
        <v>8271</v>
      </c>
      <c r="R3606">
        <f t="shared" si="282"/>
        <v>113</v>
      </c>
      <c r="S3606">
        <f t="shared" si="283"/>
        <v>49.05797101449275</v>
      </c>
      <c r="T3606" t="s">
        <v>8316</v>
      </c>
      <c r="U3606" t="s">
        <v>8317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8">
        <f t="shared" si="285"/>
        <v>42383.584791666661</v>
      </c>
      <c r="L3607">
        <f t="shared" si="284"/>
        <v>2016</v>
      </c>
      <c r="M3607" s="8">
        <f t="shared" si="286"/>
        <v>42413.584791666661</v>
      </c>
      <c r="N3607" t="b">
        <v>0</v>
      </c>
      <c r="O3607">
        <v>15</v>
      </c>
      <c r="P3607" t="b">
        <v>1</v>
      </c>
      <c r="Q3607" t="s">
        <v>8271</v>
      </c>
      <c r="R3607">
        <f t="shared" si="282"/>
        <v>184</v>
      </c>
      <c r="S3607">
        <f t="shared" si="283"/>
        <v>30.666666666666668</v>
      </c>
      <c r="T3607" t="s">
        <v>8316</v>
      </c>
      <c r="U3607" t="s">
        <v>8317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8">
        <f t="shared" si="285"/>
        <v>42566.396493055552</v>
      </c>
      <c r="L3608">
        <f t="shared" si="284"/>
        <v>2016</v>
      </c>
      <c r="M3608" s="8">
        <f t="shared" si="286"/>
        <v>42596.396493055552</v>
      </c>
      <c r="N3608" t="b">
        <v>0</v>
      </c>
      <c r="O3608">
        <v>64</v>
      </c>
      <c r="P3608" t="b">
        <v>1</v>
      </c>
      <c r="Q3608" t="s">
        <v>8271</v>
      </c>
      <c r="R3608">
        <f t="shared" si="282"/>
        <v>130</v>
      </c>
      <c r="S3608">
        <f t="shared" si="283"/>
        <v>61.0625</v>
      </c>
      <c r="T3608" t="s">
        <v>8316</v>
      </c>
      <c r="U3608" t="s">
        <v>8317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8">
        <f t="shared" si="285"/>
        <v>42338.755578703705</v>
      </c>
      <c r="L3609">
        <f t="shared" si="284"/>
        <v>2015</v>
      </c>
      <c r="M3609" s="8">
        <f t="shared" si="286"/>
        <v>42352.791666666664</v>
      </c>
      <c r="N3609" t="b">
        <v>0</v>
      </c>
      <c r="O3609">
        <v>20</v>
      </c>
      <c r="P3609" t="b">
        <v>1</v>
      </c>
      <c r="Q3609" t="s">
        <v>8271</v>
      </c>
      <c r="R3609">
        <f t="shared" si="282"/>
        <v>105</v>
      </c>
      <c r="S3609">
        <f t="shared" si="283"/>
        <v>29</v>
      </c>
      <c r="T3609" t="s">
        <v>8316</v>
      </c>
      <c r="U3609" t="s">
        <v>8317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8">
        <f t="shared" si="285"/>
        <v>42506.501041666663</v>
      </c>
      <c r="L3610">
        <f t="shared" si="284"/>
        <v>2016</v>
      </c>
      <c r="M3610" s="8">
        <f t="shared" si="286"/>
        <v>42538.374999999993</v>
      </c>
      <c r="N3610" t="b">
        <v>0</v>
      </c>
      <c r="O3610">
        <v>27</v>
      </c>
      <c r="P3610" t="b">
        <v>1</v>
      </c>
      <c r="Q3610" t="s">
        <v>8271</v>
      </c>
      <c r="R3610">
        <f t="shared" si="282"/>
        <v>100</v>
      </c>
      <c r="S3610">
        <f t="shared" si="283"/>
        <v>29.62962962962963</v>
      </c>
      <c r="T3610" t="s">
        <v>8316</v>
      </c>
      <c r="U3610" t="s">
        <v>8317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8">
        <f t="shared" si="285"/>
        <v>42429.783391203702</v>
      </c>
      <c r="L3611">
        <f t="shared" si="284"/>
        <v>2016</v>
      </c>
      <c r="M3611" s="8">
        <f t="shared" si="286"/>
        <v>42459.741724537038</v>
      </c>
      <c r="N3611" t="b">
        <v>0</v>
      </c>
      <c r="O3611">
        <v>21</v>
      </c>
      <c r="P3611" t="b">
        <v>1</v>
      </c>
      <c r="Q3611" t="s">
        <v>8271</v>
      </c>
      <c r="R3611">
        <f t="shared" si="282"/>
        <v>153</v>
      </c>
      <c r="S3611">
        <f t="shared" si="283"/>
        <v>143.0952380952381</v>
      </c>
      <c r="T3611" t="s">
        <v>8316</v>
      </c>
      <c r="U3611" t="s">
        <v>8317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8">
        <f t="shared" si="285"/>
        <v>42203.22379629629</v>
      </c>
      <c r="L3612">
        <f t="shared" si="284"/>
        <v>2015</v>
      </c>
      <c r="M3612" s="8">
        <f t="shared" si="286"/>
        <v>42233.22379629629</v>
      </c>
      <c r="N3612" t="b">
        <v>0</v>
      </c>
      <c r="O3612">
        <v>31</v>
      </c>
      <c r="P3612" t="b">
        <v>1</v>
      </c>
      <c r="Q3612" t="s">
        <v>8271</v>
      </c>
      <c r="R3612">
        <f t="shared" si="282"/>
        <v>162</v>
      </c>
      <c r="S3612">
        <f t="shared" si="283"/>
        <v>52.354838709677416</v>
      </c>
      <c r="T3612" t="s">
        <v>8316</v>
      </c>
      <c r="U3612" t="s">
        <v>8317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8">
        <f t="shared" si="285"/>
        <v>42072.162048611113</v>
      </c>
      <c r="L3613">
        <f t="shared" si="284"/>
        <v>2015</v>
      </c>
      <c r="M3613" s="8">
        <f t="shared" si="286"/>
        <v>42102.162048611113</v>
      </c>
      <c r="N3613" t="b">
        <v>0</v>
      </c>
      <c r="O3613">
        <v>51</v>
      </c>
      <c r="P3613" t="b">
        <v>1</v>
      </c>
      <c r="Q3613" t="s">
        <v>8271</v>
      </c>
      <c r="R3613">
        <f t="shared" si="282"/>
        <v>136</v>
      </c>
      <c r="S3613">
        <f t="shared" si="283"/>
        <v>66.666666666666671</v>
      </c>
      <c r="T3613" t="s">
        <v>8316</v>
      </c>
      <c r="U3613" t="s">
        <v>8317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8">
        <f t="shared" si="285"/>
        <v>41789.518645833326</v>
      </c>
      <c r="L3614">
        <f t="shared" si="284"/>
        <v>2014</v>
      </c>
      <c r="M3614" s="8">
        <f t="shared" si="286"/>
        <v>41799.518645833326</v>
      </c>
      <c r="N3614" t="b">
        <v>0</v>
      </c>
      <c r="O3614">
        <v>57</v>
      </c>
      <c r="P3614" t="b">
        <v>1</v>
      </c>
      <c r="Q3614" t="s">
        <v>8271</v>
      </c>
      <c r="R3614">
        <f t="shared" si="282"/>
        <v>144</v>
      </c>
      <c r="S3614">
        <f t="shared" si="283"/>
        <v>126.66666666666667</v>
      </c>
      <c r="T3614" t="s">
        <v>8316</v>
      </c>
      <c r="U3614" t="s">
        <v>8317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8">
        <f t="shared" si="285"/>
        <v>41788.381643518514</v>
      </c>
      <c r="L3615">
        <f t="shared" si="284"/>
        <v>2014</v>
      </c>
      <c r="M3615" s="8">
        <f t="shared" si="286"/>
        <v>41818.381643518514</v>
      </c>
      <c r="N3615" t="b">
        <v>0</v>
      </c>
      <c r="O3615">
        <v>20</v>
      </c>
      <c r="P3615" t="b">
        <v>1</v>
      </c>
      <c r="Q3615" t="s">
        <v>8271</v>
      </c>
      <c r="R3615">
        <f t="shared" si="282"/>
        <v>100</v>
      </c>
      <c r="S3615">
        <f t="shared" si="283"/>
        <v>62.5</v>
      </c>
      <c r="T3615" t="s">
        <v>8316</v>
      </c>
      <c r="U3615" t="s">
        <v>8317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8">
        <f t="shared" si="285"/>
        <v>42143.833518518521</v>
      </c>
      <c r="L3616">
        <f t="shared" si="284"/>
        <v>2015</v>
      </c>
      <c r="M3616" s="8">
        <f t="shared" si="286"/>
        <v>42173.833518518521</v>
      </c>
      <c r="N3616" t="b">
        <v>0</v>
      </c>
      <c r="O3616">
        <v>71</v>
      </c>
      <c r="P3616" t="b">
        <v>1</v>
      </c>
      <c r="Q3616" t="s">
        <v>8271</v>
      </c>
      <c r="R3616">
        <f t="shared" si="282"/>
        <v>101</v>
      </c>
      <c r="S3616">
        <f t="shared" si="283"/>
        <v>35.492957746478872</v>
      </c>
      <c r="T3616" t="s">
        <v>8316</v>
      </c>
      <c r="U3616" t="s">
        <v>8317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8">
        <f t="shared" si="285"/>
        <v>42318.385370370372</v>
      </c>
      <c r="L3617">
        <f t="shared" si="284"/>
        <v>2015</v>
      </c>
      <c r="M3617" s="8">
        <f t="shared" si="286"/>
        <v>42348.385370370372</v>
      </c>
      <c r="N3617" t="b">
        <v>0</v>
      </c>
      <c r="O3617">
        <v>72</v>
      </c>
      <c r="P3617" t="b">
        <v>1</v>
      </c>
      <c r="Q3617" t="s">
        <v>8271</v>
      </c>
      <c r="R3617">
        <f t="shared" si="282"/>
        <v>107</v>
      </c>
      <c r="S3617">
        <f t="shared" si="283"/>
        <v>37.083333333333336</v>
      </c>
      <c r="T3617" t="s">
        <v>8316</v>
      </c>
      <c r="U3617" t="s">
        <v>8317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8">
        <f t="shared" si="285"/>
        <v>42052.741481481477</v>
      </c>
      <c r="L3618">
        <f t="shared" si="284"/>
        <v>2015</v>
      </c>
      <c r="M3618" s="8">
        <f t="shared" si="286"/>
        <v>42082.699814814812</v>
      </c>
      <c r="N3618" t="b">
        <v>0</v>
      </c>
      <c r="O3618">
        <v>45</v>
      </c>
      <c r="P3618" t="b">
        <v>1</v>
      </c>
      <c r="Q3618" t="s">
        <v>8271</v>
      </c>
      <c r="R3618">
        <f t="shared" si="282"/>
        <v>125</v>
      </c>
      <c r="S3618">
        <f t="shared" si="283"/>
        <v>69.333333333333329</v>
      </c>
      <c r="T3618" t="s">
        <v>8316</v>
      </c>
      <c r="U3618" t="s">
        <v>8317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8">
        <f t="shared" si="285"/>
        <v>42779.401956018519</v>
      </c>
      <c r="L3619">
        <f t="shared" si="284"/>
        <v>2017</v>
      </c>
      <c r="M3619" s="8">
        <f t="shared" si="286"/>
        <v>42793.791666666664</v>
      </c>
      <c r="N3619" t="b">
        <v>0</v>
      </c>
      <c r="O3619">
        <v>51</v>
      </c>
      <c r="P3619" t="b">
        <v>1</v>
      </c>
      <c r="Q3619" t="s">
        <v>8271</v>
      </c>
      <c r="R3619">
        <f t="shared" si="282"/>
        <v>119</v>
      </c>
      <c r="S3619">
        <f t="shared" si="283"/>
        <v>17.254901960784313</v>
      </c>
      <c r="T3619" t="s">
        <v>8316</v>
      </c>
      <c r="U3619" t="s">
        <v>8317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8">
        <f t="shared" si="285"/>
        <v>42128.419560185182</v>
      </c>
      <c r="L3620">
        <f t="shared" si="284"/>
        <v>2015</v>
      </c>
      <c r="M3620" s="8">
        <f t="shared" si="286"/>
        <v>42158.419560185182</v>
      </c>
      <c r="N3620" t="b">
        <v>0</v>
      </c>
      <c r="O3620">
        <v>56</v>
      </c>
      <c r="P3620" t="b">
        <v>1</v>
      </c>
      <c r="Q3620" t="s">
        <v>8271</v>
      </c>
      <c r="R3620">
        <f t="shared" si="282"/>
        <v>101</v>
      </c>
      <c r="S3620">
        <f t="shared" si="283"/>
        <v>36.071428571428569</v>
      </c>
      <c r="T3620" t="s">
        <v>8316</v>
      </c>
      <c r="U3620" t="s">
        <v>8317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8">
        <f t="shared" si="285"/>
        <v>42660.923912037033</v>
      </c>
      <c r="L3621">
        <f t="shared" si="284"/>
        <v>2016</v>
      </c>
      <c r="M3621" s="8">
        <f t="shared" si="286"/>
        <v>42693.708333333336</v>
      </c>
      <c r="N3621" t="b">
        <v>0</v>
      </c>
      <c r="O3621">
        <v>17</v>
      </c>
      <c r="P3621" t="b">
        <v>1</v>
      </c>
      <c r="Q3621" t="s">
        <v>8271</v>
      </c>
      <c r="R3621">
        <f t="shared" si="282"/>
        <v>113</v>
      </c>
      <c r="S3621">
        <f t="shared" si="283"/>
        <v>66.470588235294116</v>
      </c>
      <c r="T3621" t="s">
        <v>8316</v>
      </c>
      <c r="U3621" t="s">
        <v>8317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8">
        <f t="shared" si="285"/>
        <v>42037.72987268518</v>
      </c>
      <c r="L3622">
        <f t="shared" si="284"/>
        <v>2015</v>
      </c>
      <c r="M3622" s="8">
        <f t="shared" si="286"/>
        <v>42067.958333333336</v>
      </c>
      <c r="N3622" t="b">
        <v>0</v>
      </c>
      <c r="O3622">
        <v>197</v>
      </c>
      <c r="P3622" t="b">
        <v>1</v>
      </c>
      <c r="Q3622" t="s">
        <v>8271</v>
      </c>
      <c r="R3622">
        <f t="shared" si="282"/>
        <v>105</v>
      </c>
      <c r="S3622">
        <f t="shared" si="283"/>
        <v>56.065989847715734</v>
      </c>
      <c r="T3622" t="s">
        <v>8316</v>
      </c>
      <c r="U3622" t="s">
        <v>8317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8">
        <f t="shared" si="285"/>
        <v>42619.727361111109</v>
      </c>
      <c r="L3623">
        <f t="shared" si="284"/>
        <v>2016</v>
      </c>
      <c r="M3623" s="8">
        <f t="shared" si="286"/>
        <v>42643.666666666664</v>
      </c>
      <c r="N3623" t="b">
        <v>0</v>
      </c>
      <c r="O3623">
        <v>70</v>
      </c>
      <c r="P3623" t="b">
        <v>1</v>
      </c>
      <c r="Q3623" t="s">
        <v>8271</v>
      </c>
      <c r="R3623">
        <f t="shared" si="282"/>
        <v>110</v>
      </c>
      <c r="S3623">
        <f t="shared" si="283"/>
        <v>47.028571428571432</v>
      </c>
      <c r="T3623" t="s">
        <v>8316</v>
      </c>
      <c r="U3623" t="s">
        <v>8317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8">
        <f t="shared" si="285"/>
        <v>41877.013553240737</v>
      </c>
      <c r="L3624">
        <f t="shared" si="284"/>
        <v>2014</v>
      </c>
      <c r="M3624" s="8">
        <f t="shared" si="286"/>
        <v>41909.932638888888</v>
      </c>
      <c r="N3624" t="b">
        <v>0</v>
      </c>
      <c r="O3624">
        <v>21</v>
      </c>
      <c r="P3624" t="b">
        <v>1</v>
      </c>
      <c r="Q3624" t="s">
        <v>8271</v>
      </c>
      <c r="R3624">
        <f t="shared" si="282"/>
        <v>100</v>
      </c>
      <c r="S3624">
        <f t="shared" si="283"/>
        <v>47.666190476190479</v>
      </c>
      <c r="T3624" t="s">
        <v>8316</v>
      </c>
      <c r="U3624" t="s">
        <v>8317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8">
        <f t="shared" si="285"/>
        <v>41828.528587962959</v>
      </c>
      <c r="L3625">
        <f t="shared" si="284"/>
        <v>2014</v>
      </c>
      <c r="M3625" s="8">
        <f t="shared" si="286"/>
        <v>41846.083333333328</v>
      </c>
      <c r="N3625" t="b">
        <v>0</v>
      </c>
      <c r="O3625">
        <v>34</v>
      </c>
      <c r="P3625" t="b">
        <v>1</v>
      </c>
      <c r="Q3625" t="s">
        <v>8271</v>
      </c>
      <c r="R3625">
        <f t="shared" si="282"/>
        <v>120</v>
      </c>
      <c r="S3625">
        <f t="shared" si="283"/>
        <v>88.235294117647058</v>
      </c>
      <c r="T3625" t="s">
        <v>8316</v>
      </c>
      <c r="U3625" t="s">
        <v>8317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8">
        <f t="shared" si="285"/>
        <v>42545.56585648148</v>
      </c>
      <c r="L3626">
        <f t="shared" si="284"/>
        <v>2016</v>
      </c>
      <c r="M3626" s="8">
        <f t="shared" si="286"/>
        <v>42605.56585648148</v>
      </c>
      <c r="N3626" t="b">
        <v>0</v>
      </c>
      <c r="O3626">
        <v>39</v>
      </c>
      <c r="P3626" t="b">
        <v>1</v>
      </c>
      <c r="Q3626" t="s">
        <v>8271</v>
      </c>
      <c r="R3626">
        <f t="shared" si="282"/>
        <v>105</v>
      </c>
      <c r="S3626">
        <f t="shared" si="283"/>
        <v>80.717948717948715</v>
      </c>
      <c r="T3626" t="s">
        <v>8316</v>
      </c>
      <c r="U3626" t="s">
        <v>8317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8">
        <f t="shared" si="285"/>
        <v>42157.444178240738</v>
      </c>
      <c r="L3627">
        <f t="shared" si="284"/>
        <v>2015</v>
      </c>
      <c r="M3627" s="8">
        <f t="shared" si="286"/>
        <v>42187.444178240738</v>
      </c>
      <c r="N3627" t="b">
        <v>0</v>
      </c>
      <c r="O3627">
        <v>78</v>
      </c>
      <c r="P3627" t="b">
        <v>1</v>
      </c>
      <c r="Q3627" t="s">
        <v>8271</v>
      </c>
      <c r="R3627">
        <f t="shared" si="282"/>
        <v>103</v>
      </c>
      <c r="S3627">
        <f t="shared" si="283"/>
        <v>39.487179487179489</v>
      </c>
      <c r="T3627" t="s">
        <v>8316</v>
      </c>
      <c r="U3627" t="s">
        <v>8317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8">
        <f t="shared" si="285"/>
        <v>41846.458993055552</v>
      </c>
      <c r="L3628">
        <f t="shared" si="284"/>
        <v>2014</v>
      </c>
      <c r="M3628" s="8">
        <f t="shared" si="286"/>
        <v>41867.458993055552</v>
      </c>
      <c r="N3628" t="b">
        <v>0</v>
      </c>
      <c r="O3628">
        <v>48</v>
      </c>
      <c r="P3628" t="b">
        <v>1</v>
      </c>
      <c r="Q3628" t="s">
        <v>8271</v>
      </c>
      <c r="R3628">
        <f t="shared" si="282"/>
        <v>102</v>
      </c>
      <c r="S3628">
        <f t="shared" si="283"/>
        <v>84.854166666666671</v>
      </c>
      <c r="T3628" t="s">
        <v>8316</v>
      </c>
      <c r="U3628" t="s">
        <v>8317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8">
        <f t="shared" si="285"/>
        <v>42460.533414351848</v>
      </c>
      <c r="L3629">
        <f t="shared" si="284"/>
        <v>2016</v>
      </c>
      <c r="M3629" s="8">
        <f t="shared" si="286"/>
        <v>42510.957638888889</v>
      </c>
      <c r="N3629" t="b">
        <v>0</v>
      </c>
      <c r="O3629">
        <v>29</v>
      </c>
      <c r="P3629" t="b">
        <v>1</v>
      </c>
      <c r="Q3629" t="s">
        <v>8271</v>
      </c>
      <c r="R3629">
        <f t="shared" si="282"/>
        <v>100</v>
      </c>
      <c r="S3629">
        <f t="shared" si="283"/>
        <v>68.965517241379317</v>
      </c>
      <c r="T3629" t="s">
        <v>8316</v>
      </c>
      <c r="U3629" t="s">
        <v>8317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8">
        <f t="shared" si="285"/>
        <v>42291.6249537037</v>
      </c>
      <c r="L3630">
        <f t="shared" si="284"/>
        <v>2015</v>
      </c>
      <c r="M3630" s="8">
        <f t="shared" si="286"/>
        <v>42351.666620370372</v>
      </c>
      <c r="N3630" t="b">
        <v>0</v>
      </c>
      <c r="O3630">
        <v>0</v>
      </c>
      <c r="P3630" t="b">
        <v>0</v>
      </c>
      <c r="Q3630" t="s">
        <v>8305</v>
      </c>
      <c r="R3630">
        <f t="shared" si="282"/>
        <v>0</v>
      </c>
      <c r="S3630" t="e">
        <f t="shared" si="283"/>
        <v>#DIV/0!</v>
      </c>
      <c r="T3630" t="s">
        <v>8316</v>
      </c>
      <c r="U3630" t="s">
        <v>8358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8">
        <f t="shared" si="285"/>
        <v>42436.886157407404</v>
      </c>
      <c r="L3631">
        <f t="shared" si="284"/>
        <v>2016</v>
      </c>
      <c r="M3631" s="8">
        <f t="shared" si="286"/>
        <v>42495.499999999993</v>
      </c>
      <c r="N3631" t="b">
        <v>0</v>
      </c>
      <c r="O3631">
        <v>2</v>
      </c>
      <c r="P3631" t="b">
        <v>0</v>
      </c>
      <c r="Q3631" t="s">
        <v>8305</v>
      </c>
      <c r="R3631">
        <f t="shared" si="282"/>
        <v>0</v>
      </c>
      <c r="S3631">
        <f t="shared" si="283"/>
        <v>1</v>
      </c>
      <c r="T3631" t="s">
        <v>8316</v>
      </c>
      <c r="U3631" t="s">
        <v>8358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8">
        <f t="shared" si="285"/>
        <v>41942.638773148145</v>
      </c>
      <c r="L3632">
        <f t="shared" si="284"/>
        <v>2014</v>
      </c>
      <c r="M3632" s="8">
        <f t="shared" si="286"/>
        <v>41972.680439814816</v>
      </c>
      <c r="N3632" t="b">
        <v>0</v>
      </c>
      <c r="O3632">
        <v>1</v>
      </c>
      <c r="P3632" t="b">
        <v>0</v>
      </c>
      <c r="Q3632" t="s">
        <v>8305</v>
      </c>
      <c r="R3632">
        <f t="shared" si="282"/>
        <v>0</v>
      </c>
      <c r="S3632">
        <f t="shared" si="283"/>
        <v>1</v>
      </c>
      <c r="T3632" t="s">
        <v>8316</v>
      </c>
      <c r="U3632" t="s">
        <v>8358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8">
        <f t="shared" si="285"/>
        <v>41880.54510416666</v>
      </c>
      <c r="L3633">
        <f t="shared" si="284"/>
        <v>2014</v>
      </c>
      <c r="M3633" s="8">
        <f t="shared" si="286"/>
        <v>41904.957638888889</v>
      </c>
      <c r="N3633" t="b">
        <v>0</v>
      </c>
      <c r="O3633">
        <v>59</v>
      </c>
      <c r="P3633" t="b">
        <v>0</v>
      </c>
      <c r="Q3633" t="s">
        <v>8305</v>
      </c>
      <c r="R3633">
        <f t="shared" si="282"/>
        <v>51</v>
      </c>
      <c r="S3633">
        <f t="shared" si="283"/>
        <v>147.88135593220338</v>
      </c>
      <c r="T3633" t="s">
        <v>8316</v>
      </c>
      <c r="U3633" t="s">
        <v>8358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8">
        <f t="shared" si="285"/>
        <v>41946.728576388887</v>
      </c>
      <c r="L3634">
        <f t="shared" si="284"/>
        <v>2014</v>
      </c>
      <c r="M3634" s="8">
        <f t="shared" si="286"/>
        <v>41966.728576388887</v>
      </c>
      <c r="N3634" t="b">
        <v>0</v>
      </c>
      <c r="O3634">
        <v>1</v>
      </c>
      <c r="P3634" t="b">
        <v>0</v>
      </c>
      <c r="Q3634" t="s">
        <v>8305</v>
      </c>
      <c r="R3634">
        <f t="shared" si="282"/>
        <v>20</v>
      </c>
      <c r="S3634">
        <f t="shared" si="283"/>
        <v>100</v>
      </c>
      <c r="T3634" t="s">
        <v>8316</v>
      </c>
      <c r="U3634" t="s">
        <v>8358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8">
        <f t="shared" si="285"/>
        <v>42649.415127314809</v>
      </c>
      <c r="L3635">
        <f t="shared" si="284"/>
        <v>2016</v>
      </c>
      <c r="M3635" s="8">
        <f t="shared" si="286"/>
        <v>42692.833333333336</v>
      </c>
      <c r="N3635" t="b">
        <v>0</v>
      </c>
      <c r="O3635">
        <v>31</v>
      </c>
      <c r="P3635" t="b">
        <v>0</v>
      </c>
      <c r="Q3635" t="s">
        <v>8305</v>
      </c>
      <c r="R3635">
        <f t="shared" si="282"/>
        <v>35</v>
      </c>
      <c r="S3635">
        <f t="shared" si="283"/>
        <v>56.838709677419352</v>
      </c>
      <c r="T3635" t="s">
        <v>8316</v>
      </c>
      <c r="U3635" t="s">
        <v>8358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8">
        <f t="shared" si="285"/>
        <v>42700.958032407405</v>
      </c>
      <c r="L3636">
        <f t="shared" si="284"/>
        <v>2016</v>
      </c>
      <c r="M3636" s="8">
        <f t="shared" si="286"/>
        <v>42748.957638888889</v>
      </c>
      <c r="N3636" t="b">
        <v>0</v>
      </c>
      <c r="O3636">
        <v>18</v>
      </c>
      <c r="P3636" t="b">
        <v>0</v>
      </c>
      <c r="Q3636" t="s">
        <v>8305</v>
      </c>
      <c r="R3636">
        <f t="shared" si="282"/>
        <v>4</v>
      </c>
      <c r="S3636">
        <f t="shared" si="283"/>
        <v>176.94444444444446</v>
      </c>
      <c r="T3636" t="s">
        <v>8316</v>
      </c>
      <c r="U3636" t="s">
        <v>8358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8">
        <f t="shared" si="285"/>
        <v>42450.674490740734</v>
      </c>
      <c r="L3637">
        <f t="shared" si="284"/>
        <v>2016</v>
      </c>
      <c r="M3637" s="8">
        <f t="shared" si="286"/>
        <v>42480.674490740734</v>
      </c>
      <c r="N3637" t="b">
        <v>0</v>
      </c>
      <c r="O3637">
        <v>10</v>
      </c>
      <c r="P3637" t="b">
        <v>0</v>
      </c>
      <c r="Q3637" t="s">
        <v>8305</v>
      </c>
      <c r="R3637">
        <f t="shared" si="282"/>
        <v>36</v>
      </c>
      <c r="S3637">
        <f t="shared" si="283"/>
        <v>127.6</v>
      </c>
      <c r="T3637" t="s">
        <v>8316</v>
      </c>
      <c r="U3637" t="s">
        <v>8358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8">
        <f t="shared" si="285"/>
        <v>42226.486446759256</v>
      </c>
      <c r="L3638">
        <f t="shared" si="284"/>
        <v>2015</v>
      </c>
      <c r="M3638" s="8">
        <f t="shared" si="286"/>
        <v>42261.486446759256</v>
      </c>
      <c r="N3638" t="b">
        <v>0</v>
      </c>
      <c r="O3638">
        <v>0</v>
      </c>
      <c r="P3638" t="b">
        <v>0</v>
      </c>
      <c r="Q3638" t="s">
        <v>8305</v>
      </c>
      <c r="R3638">
        <f t="shared" si="282"/>
        <v>0</v>
      </c>
      <c r="S3638" t="e">
        <f t="shared" si="283"/>
        <v>#DIV/0!</v>
      </c>
      <c r="T3638" t="s">
        <v>8316</v>
      </c>
      <c r="U3638" t="s">
        <v>8358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8">
        <f t="shared" si="285"/>
        <v>41975.492303240739</v>
      </c>
      <c r="L3639">
        <f t="shared" si="284"/>
        <v>2014</v>
      </c>
      <c r="M3639" s="8">
        <f t="shared" si="286"/>
        <v>42005.492303240739</v>
      </c>
      <c r="N3639" t="b">
        <v>0</v>
      </c>
      <c r="O3639">
        <v>14</v>
      </c>
      <c r="P3639" t="b">
        <v>0</v>
      </c>
      <c r="Q3639" t="s">
        <v>8305</v>
      </c>
      <c r="R3639">
        <f t="shared" si="282"/>
        <v>31</v>
      </c>
      <c r="S3639">
        <f t="shared" si="283"/>
        <v>66.142857142857139</v>
      </c>
      <c r="T3639" t="s">
        <v>8316</v>
      </c>
      <c r="U3639" t="s">
        <v>8358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8">
        <f t="shared" si="285"/>
        <v>42053.464490740742</v>
      </c>
      <c r="L3640">
        <f t="shared" si="284"/>
        <v>2015</v>
      </c>
      <c r="M3640" s="8">
        <f t="shared" si="286"/>
        <v>42113.42282407407</v>
      </c>
      <c r="N3640" t="b">
        <v>0</v>
      </c>
      <c r="O3640">
        <v>2</v>
      </c>
      <c r="P3640" t="b">
        <v>0</v>
      </c>
      <c r="Q3640" t="s">
        <v>8305</v>
      </c>
      <c r="R3640">
        <f t="shared" si="282"/>
        <v>7</v>
      </c>
      <c r="S3640">
        <f t="shared" si="283"/>
        <v>108</v>
      </c>
      <c r="T3640" t="s">
        <v>8316</v>
      </c>
      <c r="U3640" t="s">
        <v>8358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8">
        <f t="shared" si="285"/>
        <v>42590.468819444439</v>
      </c>
      <c r="L3641">
        <f t="shared" si="284"/>
        <v>2016</v>
      </c>
      <c r="M3641" s="8">
        <f t="shared" si="286"/>
        <v>42650.424305555549</v>
      </c>
      <c r="N3641" t="b">
        <v>0</v>
      </c>
      <c r="O3641">
        <v>1</v>
      </c>
      <c r="P3641" t="b">
        <v>0</v>
      </c>
      <c r="Q3641" t="s">
        <v>8305</v>
      </c>
      <c r="R3641">
        <f t="shared" si="282"/>
        <v>0</v>
      </c>
      <c r="S3641">
        <f t="shared" si="283"/>
        <v>1</v>
      </c>
      <c r="T3641" t="s">
        <v>8316</v>
      </c>
      <c r="U3641" t="s">
        <v>8358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8">
        <f t="shared" si="285"/>
        <v>42104.573263888888</v>
      </c>
      <c r="L3642">
        <f t="shared" si="284"/>
        <v>2015</v>
      </c>
      <c r="M3642" s="8">
        <f t="shared" si="286"/>
        <v>42134.573263888888</v>
      </c>
      <c r="N3642" t="b">
        <v>0</v>
      </c>
      <c r="O3642">
        <v>3</v>
      </c>
      <c r="P3642" t="b">
        <v>0</v>
      </c>
      <c r="Q3642" t="s">
        <v>8305</v>
      </c>
      <c r="R3642">
        <f t="shared" si="282"/>
        <v>6</v>
      </c>
      <c r="S3642">
        <f t="shared" si="283"/>
        <v>18.333333333333332</v>
      </c>
      <c r="T3642" t="s">
        <v>8316</v>
      </c>
      <c r="U3642" t="s">
        <v>8358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8">
        <f t="shared" si="285"/>
        <v>41899.41873842592</v>
      </c>
      <c r="L3643">
        <f t="shared" si="284"/>
        <v>2014</v>
      </c>
      <c r="M3643" s="8">
        <f t="shared" si="286"/>
        <v>41917</v>
      </c>
      <c r="N3643" t="b">
        <v>0</v>
      </c>
      <c r="O3643">
        <v>0</v>
      </c>
      <c r="P3643" t="b">
        <v>0</v>
      </c>
      <c r="Q3643" t="s">
        <v>8305</v>
      </c>
      <c r="R3643">
        <f t="shared" si="282"/>
        <v>0</v>
      </c>
      <c r="S3643" t="e">
        <f t="shared" si="283"/>
        <v>#DIV/0!</v>
      </c>
      <c r="T3643" t="s">
        <v>8316</v>
      </c>
      <c r="U3643" t="s">
        <v>8358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8">
        <f t="shared" si="285"/>
        <v>42297.607951388891</v>
      </c>
      <c r="L3644">
        <f t="shared" si="284"/>
        <v>2015</v>
      </c>
      <c r="M3644" s="8">
        <f t="shared" si="286"/>
        <v>42338.499999999993</v>
      </c>
      <c r="N3644" t="b">
        <v>0</v>
      </c>
      <c r="O3644">
        <v>2</v>
      </c>
      <c r="P3644" t="b">
        <v>0</v>
      </c>
      <c r="Q3644" t="s">
        <v>8305</v>
      </c>
      <c r="R3644">
        <f t="shared" si="282"/>
        <v>2</v>
      </c>
      <c r="S3644">
        <f t="shared" si="283"/>
        <v>7.5</v>
      </c>
      <c r="T3644" t="s">
        <v>8316</v>
      </c>
      <c r="U3644" t="s">
        <v>8358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8">
        <f t="shared" si="285"/>
        <v>42284.935636574075</v>
      </c>
      <c r="L3645">
        <f t="shared" si="284"/>
        <v>2015</v>
      </c>
      <c r="M3645" s="8">
        <f t="shared" si="286"/>
        <v>42324.977303240739</v>
      </c>
      <c r="N3645" t="b">
        <v>0</v>
      </c>
      <c r="O3645">
        <v>0</v>
      </c>
      <c r="P3645" t="b">
        <v>0</v>
      </c>
      <c r="Q3645" t="s">
        <v>8305</v>
      </c>
      <c r="R3645">
        <f t="shared" si="282"/>
        <v>0</v>
      </c>
      <c r="S3645" t="e">
        <f t="shared" si="283"/>
        <v>#DIV/0!</v>
      </c>
      <c r="T3645" t="s">
        <v>8316</v>
      </c>
      <c r="U3645" t="s">
        <v>8358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8">
        <f t="shared" si="285"/>
        <v>42409.033414351848</v>
      </c>
      <c r="L3646">
        <f t="shared" si="284"/>
        <v>2016</v>
      </c>
      <c r="M3646" s="8">
        <f t="shared" si="286"/>
        <v>42436.999305555553</v>
      </c>
      <c r="N3646" t="b">
        <v>0</v>
      </c>
      <c r="O3646">
        <v>12</v>
      </c>
      <c r="P3646" t="b">
        <v>0</v>
      </c>
      <c r="Q3646" t="s">
        <v>8305</v>
      </c>
      <c r="R3646">
        <f t="shared" si="282"/>
        <v>16</v>
      </c>
      <c r="S3646">
        <f t="shared" si="283"/>
        <v>68.416666666666671</v>
      </c>
      <c r="T3646" t="s">
        <v>8316</v>
      </c>
      <c r="U3646" t="s">
        <v>8358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8">
        <f t="shared" si="285"/>
        <v>42665.762013888881</v>
      </c>
      <c r="L3647">
        <f t="shared" si="284"/>
        <v>2016</v>
      </c>
      <c r="M3647" s="8">
        <f t="shared" si="286"/>
        <v>42695.803680555553</v>
      </c>
      <c r="N3647" t="b">
        <v>0</v>
      </c>
      <c r="O3647">
        <v>1</v>
      </c>
      <c r="P3647" t="b">
        <v>0</v>
      </c>
      <c r="Q3647" t="s">
        <v>8305</v>
      </c>
      <c r="R3647">
        <f t="shared" si="282"/>
        <v>0</v>
      </c>
      <c r="S3647">
        <f t="shared" si="283"/>
        <v>1</v>
      </c>
      <c r="T3647" t="s">
        <v>8316</v>
      </c>
      <c r="U3647" t="s">
        <v>8358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8">
        <f t="shared" si="285"/>
        <v>42140.21298611111</v>
      </c>
      <c r="L3648">
        <f t="shared" si="284"/>
        <v>2015</v>
      </c>
      <c r="M3648" s="8">
        <f t="shared" si="286"/>
        <v>42171.770833333336</v>
      </c>
      <c r="N3648" t="b">
        <v>0</v>
      </c>
      <c r="O3648">
        <v>8</v>
      </c>
      <c r="P3648" t="b">
        <v>0</v>
      </c>
      <c r="Q3648" t="s">
        <v>8305</v>
      </c>
      <c r="R3648">
        <f t="shared" si="282"/>
        <v>5</v>
      </c>
      <c r="S3648">
        <f t="shared" si="283"/>
        <v>60.125</v>
      </c>
      <c r="T3648" t="s">
        <v>8316</v>
      </c>
      <c r="U3648" t="s">
        <v>8358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8">
        <f t="shared" si="285"/>
        <v>42598.540821759256</v>
      </c>
      <c r="L3649">
        <f t="shared" si="284"/>
        <v>2016</v>
      </c>
      <c r="M3649" s="8">
        <f t="shared" si="286"/>
        <v>42643.540821759256</v>
      </c>
      <c r="N3649" t="b">
        <v>0</v>
      </c>
      <c r="O3649">
        <v>2</v>
      </c>
      <c r="P3649" t="b">
        <v>0</v>
      </c>
      <c r="Q3649" t="s">
        <v>8305</v>
      </c>
      <c r="R3649">
        <f t="shared" si="282"/>
        <v>6</v>
      </c>
      <c r="S3649">
        <f t="shared" si="283"/>
        <v>15</v>
      </c>
      <c r="T3649" t="s">
        <v>8316</v>
      </c>
      <c r="U3649" t="s">
        <v>8358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8">
        <f t="shared" si="285"/>
        <v>41887.083854166667</v>
      </c>
      <c r="L3650">
        <f t="shared" si="284"/>
        <v>2014</v>
      </c>
      <c r="M3650" s="8">
        <f t="shared" si="286"/>
        <v>41917.083854166667</v>
      </c>
      <c r="N3650" t="b">
        <v>0</v>
      </c>
      <c r="O3650">
        <v>73</v>
      </c>
      <c r="P3650" t="b">
        <v>1</v>
      </c>
      <c r="Q3650" t="s">
        <v>8271</v>
      </c>
      <c r="R3650">
        <f t="shared" ref="R3650:R3713" si="287">ROUND(E3650/D3650*100,0)</f>
        <v>100</v>
      </c>
      <c r="S3650">
        <f t="shared" ref="S3650:S3713" si="288">E3650/O3650</f>
        <v>550.04109589041093</v>
      </c>
      <c r="T3650" t="s">
        <v>8316</v>
      </c>
      <c r="U3650" t="s">
        <v>8317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8">
        <f t="shared" si="285"/>
        <v>41780.504560185182</v>
      </c>
      <c r="L3651">
        <f t="shared" ref="L3651:L3714" si="289">YEAR(K3651)</f>
        <v>2014</v>
      </c>
      <c r="M3651" s="8">
        <f t="shared" si="286"/>
        <v>41806.504560185182</v>
      </c>
      <c r="N3651" t="b">
        <v>0</v>
      </c>
      <c r="O3651">
        <v>8</v>
      </c>
      <c r="P3651" t="b">
        <v>1</v>
      </c>
      <c r="Q3651" t="s">
        <v>8271</v>
      </c>
      <c r="R3651">
        <f t="shared" si="287"/>
        <v>104</v>
      </c>
      <c r="S3651">
        <f t="shared" si="288"/>
        <v>97.5</v>
      </c>
      <c r="T3651" t="s">
        <v>8316</v>
      </c>
      <c r="U3651" t="s">
        <v>8317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8">
        <f t="shared" si="285"/>
        <v>42381.270648148151</v>
      </c>
      <c r="L3652">
        <f t="shared" si="289"/>
        <v>2016</v>
      </c>
      <c r="M3652" s="8">
        <f t="shared" si="286"/>
        <v>42402.270648148151</v>
      </c>
      <c r="N3652" t="b">
        <v>0</v>
      </c>
      <c r="O3652">
        <v>17</v>
      </c>
      <c r="P3652" t="b">
        <v>1</v>
      </c>
      <c r="Q3652" t="s">
        <v>8271</v>
      </c>
      <c r="R3652">
        <f t="shared" si="287"/>
        <v>100</v>
      </c>
      <c r="S3652">
        <f t="shared" si="288"/>
        <v>29.411764705882351</v>
      </c>
      <c r="T3652" t="s">
        <v>8316</v>
      </c>
      <c r="U3652" t="s">
        <v>8317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8">
        <f t="shared" si="285"/>
        <v>41828.437986111108</v>
      </c>
      <c r="L3653">
        <f t="shared" si="289"/>
        <v>2014</v>
      </c>
      <c r="M3653" s="8">
        <f t="shared" si="286"/>
        <v>41861.457638888889</v>
      </c>
      <c r="N3653" t="b">
        <v>0</v>
      </c>
      <c r="O3653">
        <v>9</v>
      </c>
      <c r="P3653" t="b">
        <v>1</v>
      </c>
      <c r="Q3653" t="s">
        <v>8271</v>
      </c>
      <c r="R3653">
        <f t="shared" si="287"/>
        <v>104</v>
      </c>
      <c r="S3653">
        <f t="shared" si="288"/>
        <v>57.777777777777779</v>
      </c>
      <c r="T3653" t="s">
        <v>8316</v>
      </c>
      <c r="U3653" t="s">
        <v>8317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8">
        <f t="shared" si="285"/>
        <v>42596.436365740738</v>
      </c>
      <c r="L3654">
        <f t="shared" si="289"/>
        <v>2016</v>
      </c>
      <c r="M3654" s="8">
        <f t="shared" si="286"/>
        <v>42606.957638888889</v>
      </c>
      <c r="N3654" t="b">
        <v>0</v>
      </c>
      <c r="O3654">
        <v>17</v>
      </c>
      <c r="P3654" t="b">
        <v>1</v>
      </c>
      <c r="Q3654" t="s">
        <v>8271</v>
      </c>
      <c r="R3654">
        <f t="shared" si="287"/>
        <v>251</v>
      </c>
      <c r="S3654">
        <f t="shared" si="288"/>
        <v>44.235294117647058</v>
      </c>
      <c r="T3654" t="s">
        <v>8316</v>
      </c>
      <c r="U3654" t="s">
        <v>8317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8">
        <f t="shared" si="285"/>
        <v>42191.155173611107</v>
      </c>
      <c r="L3655">
        <f t="shared" si="289"/>
        <v>2015</v>
      </c>
      <c r="M3655" s="8">
        <f t="shared" si="286"/>
        <v>42221.155173611107</v>
      </c>
      <c r="N3655" t="b">
        <v>0</v>
      </c>
      <c r="O3655">
        <v>33</v>
      </c>
      <c r="P3655" t="b">
        <v>1</v>
      </c>
      <c r="Q3655" t="s">
        <v>8271</v>
      </c>
      <c r="R3655">
        <f t="shared" si="287"/>
        <v>101</v>
      </c>
      <c r="S3655">
        <f t="shared" si="288"/>
        <v>60.909090909090907</v>
      </c>
      <c r="T3655" t="s">
        <v>8316</v>
      </c>
      <c r="U3655" t="s">
        <v>8317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8">
        <f t="shared" si="285"/>
        <v>42440.20817129629</v>
      </c>
      <c r="L3656">
        <f t="shared" si="289"/>
        <v>2016</v>
      </c>
      <c r="M3656" s="8">
        <f t="shared" si="286"/>
        <v>42463.499999999993</v>
      </c>
      <c r="N3656" t="b">
        <v>0</v>
      </c>
      <c r="O3656">
        <v>38</v>
      </c>
      <c r="P3656" t="b">
        <v>1</v>
      </c>
      <c r="Q3656" t="s">
        <v>8271</v>
      </c>
      <c r="R3656">
        <f t="shared" si="287"/>
        <v>174</v>
      </c>
      <c r="S3656">
        <f t="shared" si="288"/>
        <v>68.84210526315789</v>
      </c>
      <c r="T3656" t="s">
        <v>8316</v>
      </c>
      <c r="U3656" t="s">
        <v>8317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8">
        <f t="shared" si="285"/>
        <v>42173.594884259255</v>
      </c>
      <c r="L3657">
        <f t="shared" si="289"/>
        <v>2015</v>
      </c>
      <c r="M3657" s="8">
        <f t="shared" si="286"/>
        <v>42203.082638888889</v>
      </c>
      <c r="N3657" t="b">
        <v>0</v>
      </c>
      <c r="O3657">
        <v>79</v>
      </c>
      <c r="P3657" t="b">
        <v>1</v>
      </c>
      <c r="Q3657" t="s">
        <v>8271</v>
      </c>
      <c r="R3657">
        <f t="shared" si="287"/>
        <v>116</v>
      </c>
      <c r="S3657">
        <f t="shared" si="288"/>
        <v>73.582278481012665</v>
      </c>
      <c r="T3657" t="s">
        <v>8316</v>
      </c>
      <c r="U3657" t="s">
        <v>8317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8">
        <f t="shared" si="285"/>
        <v>42737.701805555553</v>
      </c>
      <c r="L3658">
        <f t="shared" si="289"/>
        <v>2017</v>
      </c>
      <c r="M3658" s="8">
        <f t="shared" si="286"/>
        <v>42767.749305555553</v>
      </c>
      <c r="N3658" t="b">
        <v>0</v>
      </c>
      <c r="O3658">
        <v>46</v>
      </c>
      <c r="P3658" t="b">
        <v>1</v>
      </c>
      <c r="Q3658" t="s">
        <v>8271</v>
      </c>
      <c r="R3658">
        <f t="shared" si="287"/>
        <v>106</v>
      </c>
      <c r="S3658">
        <f t="shared" si="288"/>
        <v>115.02173913043478</v>
      </c>
      <c r="T3658" t="s">
        <v>8316</v>
      </c>
      <c r="U3658" t="s">
        <v>8317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8">
        <f t="shared" si="285"/>
        <v>42499.4215162037</v>
      </c>
      <c r="L3659">
        <f t="shared" si="289"/>
        <v>2016</v>
      </c>
      <c r="M3659" s="8">
        <f t="shared" si="286"/>
        <v>42522.695833333331</v>
      </c>
      <c r="N3659" t="b">
        <v>0</v>
      </c>
      <c r="O3659">
        <v>20</v>
      </c>
      <c r="P3659" t="b">
        <v>1</v>
      </c>
      <c r="Q3659" t="s">
        <v>8271</v>
      </c>
      <c r="R3659">
        <f t="shared" si="287"/>
        <v>111</v>
      </c>
      <c r="S3659">
        <f t="shared" si="288"/>
        <v>110.75</v>
      </c>
      <c r="T3659" t="s">
        <v>8316</v>
      </c>
      <c r="U3659" t="s">
        <v>8317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8">
        <f t="shared" ref="K3660:K3723" si="290">(J3660/86400)+25569+(-5/24)</f>
        <v>41775.650231481479</v>
      </c>
      <c r="L3660">
        <f t="shared" si="289"/>
        <v>2014</v>
      </c>
      <c r="M3660" s="8">
        <f t="shared" si="286"/>
        <v>41821.957638888889</v>
      </c>
      <c r="N3660" t="b">
        <v>0</v>
      </c>
      <c r="O3660">
        <v>20</v>
      </c>
      <c r="P3660" t="b">
        <v>1</v>
      </c>
      <c r="Q3660" t="s">
        <v>8271</v>
      </c>
      <c r="R3660">
        <f t="shared" si="287"/>
        <v>101</v>
      </c>
      <c r="S3660">
        <f t="shared" si="288"/>
        <v>75.5</v>
      </c>
      <c r="T3660" t="s">
        <v>8316</v>
      </c>
      <c r="U3660" t="s">
        <v>8317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8">
        <f t="shared" si="290"/>
        <v>42055.068865740737</v>
      </c>
      <c r="L3661">
        <f t="shared" si="289"/>
        <v>2015</v>
      </c>
      <c r="M3661" s="8">
        <f t="shared" ref="M3661:M3724" si="291">(I3661/86400)+25569+(-5/24)</f>
        <v>42082.402083333327</v>
      </c>
      <c r="N3661" t="b">
        <v>0</v>
      </c>
      <c r="O3661">
        <v>13</v>
      </c>
      <c r="P3661" t="b">
        <v>1</v>
      </c>
      <c r="Q3661" t="s">
        <v>8271</v>
      </c>
      <c r="R3661">
        <f t="shared" si="287"/>
        <v>102</v>
      </c>
      <c r="S3661">
        <f t="shared" si="288"/>
        <v>235.46153846153845</v>
      </c>
      <c r="T3661" t="s">
        <v>8316</v>
      </c>
      <c r="U3661" t="s">
        <v>8317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8">
        <f t="shared" si="290"/>
        <v>41971.672743055555</v>
      </c>
      <c r="L3662">
        <f t="shared" si="289"/>
        <v>2014</v>
      </c>
      <c r="M3662" s="8">
        <f t="shared" si="291"/>
        <v>41996.672743055555</v>
      </c>
      <c r="N3662" t="b">
        <v>0</v>
      </c>
      <c r="O3662">
        <v>22</v>
      </c>
      <c r="P3662" t="b">
        <v>1</v>
      </c>
      <c r="Q3662" t="s">
        <v>8271</v>
      </c>
      <c r="R3662">
        <f t="shared" si="287"/>
        <v>100</v>
      </c>
      <c r="S3662">
        <f t="shared" si="288"/>
        <v>11.363636363636363</v>
      </c>
      <c r="T3662" t="s">
        <v>8316</v>
      </c>
      <c r="U3662" t="s">
        <v>8317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8">
        <f t="shared" si="290"/>
        <v>42447.688333333332</v>
      </c>
      <c r="L3663">
        <f t="shared" si="289"/>
        <v>2016</v>
      </c>
      <c r="M3663" s="8">
        <f t="shared" si="291"/>
        <v>42469.958333333336</v>
      </c>
      <c r="N3663" t="b">
        <v>0</v>
      </c>
      <c r="O3663">
        <v>36</v>
      </c>
      <c r="P3663" t="b">
        <v>1</v>
      </c>
      <c r="Q3663" t="s">
        <v>8271</v>
      </c>
      <c r="R3663">
        <f t="shared" si="287"/>
        <v>111</v>
      </c>
      <c r="S3663">
        <f t="shared" si="288"/>
        <v>92.5</v>
      </c>
      <c r="T3663" t="s">
        <v>8316</v>
      </c>
      <c r="U3663" t="s">
        <v>8317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8">
        <f t="shared" si="290"/>
        <v>42064.011736111112</v>
      </c>
      <c r="L3664">
        <f t="shared" si="289"/>
        <v>2015</v>
      </c>
      <c r="M3664" s="8">
        <f t="shared" si="291"/>
        <v>42093.97006944444</v>
      </c>
      <c r="N3664" t="b">
        <v>0</v>
      </c>
      <c r="O3664">
        <v>40</v>
      </c>
      <c r="P3664" t="b">
        <v>1</v>
      </c>
      <c r="Q3664" t="s">
        <v>8271</v>
      </c>
      <c r="R3664">
        <f t="shared" si="287"/>
        <v>101</v>
      </c>
      <c r="S3664">
        <f t="shared" si="288"/>
        <v>202.85</v>
      </c>
      <c r="T3664" t="s">
        <v>8316</v>
      </c>
      <c r="U3664" t="s">
        <v>8317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8">
        <f t="shared" si="290"/>
        <v>42665.243402777771</v>
      </c>
      <c r="L3665">
        <f t="shared" si="289"/>
        <v>2016</v>
      </c>
      <c r="M3665" s="8">
        <f t="shared" si="291"/>
        <v>42725.285069444442</v>
      </c>
      <c r="N3665" t="b">
        <v>0</v>
      </c>
      <c r="O3665">
        <v>9</v>
      </c>
      <c r="P3665" t="b">
        <v>1</v>
      </c>
      <c r="Q3665" t="s">
        <v>8271</v>
      </c>
      <c r="R3665">
        <f t="shared" si="287"/>
        <v>104</v>
      </c>
      <c r="S3665">
        <f t="shared" si="288"/>
        <v>26</v>
      </c>
      <c r="T3665" t="s">
        <v>8316</v>
      </c>
      <c r="U3665" t="s">
        <v>8317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8">
        <f t="shared" si="290"/>
        <v>42523.04038194444</v>
      </c>
      <c r="L3666">
        <f t="shared" si="289"/>
        <v>2016</v>
      </c>
      <c r="M3666" s="8">
        <f t="shared" si="291"/>
        <v>42537.04038194444</v>
      </c>
      <c r="N3666" t="b">
        <v>0</v>
      </c>
      <c r="O3666">
        <v>19</v>
      </c>
      <c r="P3666" t="b">
        <v>1</v>
      </c>
      <c r="Q3666" t="s">
        <v>8271</v>
      </c>
      <c r="R3666">
        <f t="shared" si="287"/>
        <v>109</v>
      </c>
      <c r="S3666">
        <f t="shared" si="288"/>
        <v>46.05263157894737</v>
      </c>
      <c r="T3666" t="s">
        <v>8316</v>
      </c>
      <c r="U3666" t="s">
        <v>8317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8">
        <f t="shared" si="290"/>
        <v>42294.59979166666</v>
      </c>
      <c r="L3667">
        <f t="shared" si="289"/>
        <v>2015</v>
      </c>
      <c r="M3667" s="8">
        <f t="shared" si="291"/>
        <v>42305.620833333327</v>
      </c>
      <c r="N3667" t="b">
        <v>0</v>
      </c>
      <c r="O3667">
        <v>14</v>
      </c>
      <c r="P3667" t="b">
        <v>1</v>
      </c>
      <c r="Q3667" t="s">
        <v>8271</v>
      </c>
      <c r="R3667">
        <f t="shared" si="287"/>
        <v>115</v>
      </c>
      <c r="S3667">
        <f t="shared" si="288"/>
        <v>51</v>
      </c>
      <c r="T3667" t="s">
        <v>8316</v>
      </c>
      <c r="U3667" t="s">
        <v>8317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8">
        <f t="shared" si="290"/>
        <v>41822.696550925924</v>
      </c>
      <c r="L3668">
        <f t="shared" si="289"/>
        <v>2014</v>
      </c>
      <c r="M3668" s="8">
        <f t="shared" si="291"/>
        <v>41844.083333333328</v>
      </c>
      <c r="N3668" t="b">
        <v>0</v>
      </c>
      <c r="O3668">
        <v>38</v>
      </c>
      <c r="P3668" t="b">
        <v>1</v>
      </c>
      <c r="Q3668" t="s">
        <v>8271</v>
      </c>
      <c r="R3668">
        <f t="shared" si="287"/>
        <v>100</v>
      </c>
      <c r="S3668">
        <f t="shared" si="288"/>
        <v>31.578947368421051</v>
      </c>
      <c r="T3668" t="s">
        <v>8316</v>
      </c>
      <c r="U3668" t="s">
        <v>8317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8">
        <f t="shared" si="290"/>
        <v>42173.761793981474</v>
      </c>
      <c r="L3669">
        <f t="shared" si="289"/>
        <v>2015</v>
      </c>
      <c r="M3669" s="8">
        <f t="shared" si="291"/>
        <v>42203.761793981474</v>
      </c>
      <c r="N3669" t="b">
        <v>0</v>
      </c>
      <c r="O3669">
        <v>58</v>
      </c>
      <c r="P3669" t="b">
        <v>1</v>
      </c>
      <c r="Q3669" t="s">
        <v>8271</v>
      </c>
      <c r="R3669">
        <f t="shared" si="287"/>
        <v>103</v>
      </c>
      <c r="S3669">
        <f t="shared" si="288"/>
        <v>53.363965517241382</v>
      </c>
      <c r="T3669" t="s">
        <v>8316</v>
      </c>
      <c r="U3669" t="s">
        <v>8317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8">
        <f t="shared" si="290"/>
        <v>42185.347824074073</v>
      </c>
      <c r="L3670">
        <f t="shared" si="289"/>
        <v>2015</v>
      </c>
      <c r="M3670" s="8">
        <f t="shared" si="291"/>
        <v>42208.564583333333</v>
      </c>
      <c r="N3670" t="b">
        <v>0</v>
      </c>
      <c r="O3670">
        <v>28</v>
      </c>
      <c r="P3670" t="b">
        <v>1</v>
      </c>
      <c r="Q3670" t="s">
        <v>8271</v>
      </c>
      <c r="R3670">
        <f t="shared" si="287"/>
        <v>104</v>
      </c>
      <c r="S3670">
        <f t="shared" si="288"/>
        <v>36.964285714285715</v>
      </c>
      <c r="T3670" t="s">
        <v>8316</v>
      </c>
      <c r="U3670" t="s">
        <v>8317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8">
        <f t="shared" si="290"/>
        <v>42136.466863425921</v>
      </c>
      <c r="L3671">
        <f t="shared" si="289"/>
        <v>2015</v>
      </c>
      <c r="M3671" s="8">
        <f t="shared" si="291"/>
        <v>42166.466863425921</v>
      </c>
      <c r="N3671" t="b">
        <v>0</v>
      </c>
      <c r="O3671">
        <v>17</v>
      </c>
      <c r="P3671" t="b">
        <v>1</v>
      </c>
      <c r="Q3671" t="s">
        <v>8271</v>
      </c>
      <c r="R3671">
        <f t="shared" si="287"/>
        <v>138</v>
      </c>
      <c r="S3671">
        <f t="shared" si="288"/>
        <v>81.294117647058826</v>
      </c>
      <c r="T3671" t="s">
        <v>8316</v>
      </c>
      <c r="U3671" t="s">
        <v>8317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8">
        <f t="shared" si="290"/>
        <v>42142.305682870363</v>
      </c>
      <c r="L3672">
        <f t="shared" si="289"/>
        <v>2015</v>
      </c>
      <c r="M3672" s="8">
        <f t="shared" si="291"/>
        <v>42155.749999999993</v>
      </c>
      <c r="N3672" t="b">
        <v>0</v>
      </c>
      <c r="O3672">
        <v>12</v>
      </c>
      <c r="P3672" t="b">
        <v>1</v>
      </c>
      <c r="Q3672" t="s">
        <v>8271</v>
      </c>
      <c r="R3672">
        <f t="shared" si="287"/>
        <v>110</v>
      </c>
      <c r="S3672">
        <f t="shared" si="288"/>
        <v>20.083333333333332</v>
      </c>
      <c r="T3672" t="s">
        <v>8316</v>
      </c>
      <c r="U3672" t="s">
        <v>8317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8">
        <f t="shared" si="290"/>
        <v>41820.419756944444</v>
      </c>
      <c r="L3673">
        <f t="shared" si="289"/>
        <v>2014</v>
      </c>
      <c r="M3673" s="8">
        <f t="shared" si="291"/>
        <v>41840.957638888889</v>
      </c>
      <c r="N3673" t="b">
        <v>0</v>
      </c>
      <c r="O3673">
        <v>40</v>
      </c>
      <c r="P3673" t="b">
        <v>1</v>
      </c>
      <c r="Q3673" t="s">
        <v>8271</v>
      </c>
      <c r="R3673">
        <f t="shared" si="287"/>
        <v>101</v>
      </c>
      <c r="S3673">
        <f t="shared" si="288"/>
        <v>88.25</v>
      </c>
      <c r="T3673" t="s">
        <v>8316</v>
      </c>
      <c r="U3673" t="s">
        <v>8317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8">
        <f t="shared" si="290"/>
        <v>41878.738240740735</v>
      </c>
      <c r="L3674">
        <f t="shared" si="289"/>
        <v>2014</v>
      </c>
      <c r="M3674" s="8">
        <f t="shared" si="291"/>
        <v>41908.738240740735</v>
      </c>
      <c r="N3674" t="b">
        <v>0</v>
      </c>
      <c r="O3674">
        <v>57</v>
      </c>
      <c r="P3674" t="b">
        <v>1</v>
      </c>
      <c r="Q3674" t="s">
        <v>8271</v>
      </c>
      <c r="R3674">
        <f t="shared" si="287"/>
        <v>102</v>
      </c>
      <c r="S3674">
        <f t="shared" si="288"/>
        <v>53.438596491228068</v>
      </c>
      <c r="T3674" t="s">
        <v>8316</v>
      </c>
      <c r="U3674" t="s">
        <v>8317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8">
        <f t="shared" si="290"/>
        <v>41914.086770833332</v>
      </c>
      <c r="L3675">
        <f t="shared" si="289"/>
        <v>2014</v>
      </c>
      <c r="M3675" s="8">
        <f t="shared" si="291"/>
        <v>41948.327777777777</v>
      </c>
      <c r="N3675" t="b">
        <v>0</v>
      </c>
      <c r="O3675">
        <v>114</v>
      </c>
      <c r="P3675" t="b">
        <v>1</v>
      </c>
      <c r="Q3675" t="s">
        <v>8271</v>
      </c>
      <c r="R3675">
        <f t="shared" si="287"/>
        <v>114</v>
      </c>
      <c r="S3675">
        <f t="shared" si="288"/>
        <v>39.868421052631582</v>
      </c>
      <c r="T3675" t="s">
        <v>8316</v>
      </c>
      <c r="U3675" t="s">
        <v>8317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8">
        <f t="shared" si="290"/>
        <v>42556.664687499993</v>
      </c>
      <c r="L3676">
        <f t="shared" si="289"/>
        <v>2016</v>
      </c>
      <c r="M3676" s="8">
        <f t="shared" si="291"/>
        <v>42616.664687499993</v>
      </c>
      <c r="N3676" t="b">
        <v>0</v>
      </c>
      <c r="O3676">
        <v>31</v>
      </c>
      <c r="P3676" t="b">
        <v>1</v>
      </c>
      <c r="Q3676" t="s">
        <v>8271</v>
      </c>
      <c r="R3676">
        <f t="shared" si="287"/>
        <v>100</v>
      </c>
      <c r="S3676">
        <f t="shared" si="288"/>
        <v>145.16129032258064</v>
      </c>
      <c r="T3676" t="s">
        <v>8316</v>
      </c>
      <c r="U3676" t="s">
        <v>8317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8">
        <f t="shared" si="290"/>
        <v>42493.388680555552</v>
      </c>
      <c r="L3677">
        <f t="shared" si="289"/>
        <v>2016</v>
      </c>
      <c r="M3677" s="8">
        <f t="shared" si="291"/>
        <v>42505.749999999993</v>
      </c>
      <c r="N3677" t="b">
        <v>0</v>
      </c>
      <c r="O3677">
        <v>3</v>
      </c>
      <c r="P3677" t="b">
        <v>1</v>
      </c>
      <c r="Q3677" t="s">
        <v>8271</v>
      </c>
      <c r="R3677">
        <f t="shared" si="287"/>
        <v>140</v>
      </c>
      <c r="S3677">
        <f t="shared" si="288"/>
        <v>23.333333333333332</v>
      </c>
      <c r="T3677" t="s">
        <v>8316</v>
      </c>
      <c r="U3677" t="s">
        <v>8317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8">
        <f t="shared" si="290"/>
        <v>41876.607453703698</v>
      </c>
      <c r="L3678">
        <f t="shared" si="289"/>
        <v>2014</v>
      </c>
      <c r="M3678" s="8">
        <f t="shared" si="291"/>
        <v>41894.607453703698</v>
      </c>
      <c r="N3678" t="b">
        <v>0</v>
      </c>
      <c r="O3678">
        <v>16</v>
      </c>
      <c r="P3678" t="b">
        <v>1</v>
      </c>
      <c r="Q3678" t="s">
        <v>8271</v>
      </c>
      <c r="R3678">
        <f t="shared" si="287"/>
        <v>129</v>
      </c>
      <c r="S3678">
        <f t="shared" si="288"/>
        <v>64.375</v>
      </c>
      <c r="T3678" t="s">
        <v>8316</v>
      </c>
      <c r="U3678" t="s">
        <v>8317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8">
        <f t="shared" si="290"/>
        <v>41802.365949074076</v>
      </c>
      <c r="L3679">
        <f t="shared" si="289"/>
        <v>2014</v>
      </c>
      <c r="M3679" s="8">
        <f t="shared" si="291"/>
        <v>41822.957638888889</v>
      </c>
      <c r="N3679" t="b">
        <v>0</v>
      </c>
      <c r="O3679">
        <v>199</v>
      </c>
      <c r="P3679" t="b">
        <v>1</v>
      </c>
      <c r="Q3679" t="s">
        <v>8271</v>
      </c>
      <c r="R3679">
        <f t="shared" si="287"/>
        <v>103</v>
      </c>
      <c r="S3679">
        <f t="shared" si="288"/>
        <v>62.052763819095475</v>
      </c>
      <c r="T3679" t="s">
        <v>8316</v>
      </c>
      <c r="U3679" t="s">
        <v>8317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8">
        <f t="shared" si="290"/>
        <v>42120.322893518511</v>
      </c>
      <c r="L3680">
        <f t="shared" si="289"/>
        <v>2015</v>
      </c>
      <c r="M3680" s="8">
        <f t="shared" si="291"/>
        <v>42155.322893518511</v>
      </c>
      <c r="N3680" t="b">
        <v>0</v>
      </c>
      <c r="O3680">
        <v>31</v>
      </c>
      <c r="P3680" t="b">
        <v>1</v>
      </c>
      <c r="Q3680" t="s">
        <v>8271</v>
      </c>
      <c r="R3680">
        <f t="shared" si="287"/>
        <v>103</v>
      </c>
      <c r="S3680">
        <f t="shared" si="288"/>
        <v>66.129032258064512</v>
      </c>
      <c r="T3680" t="s">
        <v>8316</v>
      </c>
      <c r="U3680" t="s">
        <v>8317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8">
        <f t="shared" si="290"/>
        <v>41786.553020833329</v>
      </c>
      <c r="L3681">
        <f t="shared" si="289"/>
        <v>2014</v>
      </c>
      <c r="M3681" s="8">
        <f t="shared" si="291"/>
        <v>41820.999305555553</v>
      </c>
      <c r="N3681" t="b">
        <v>0</v>
      </c>
      <c r="O3681">
        <v>30</v>
      </c>
      <c r="P3681" t="b">
        <v>1</v>
      </c>
      <c r="Q3681" t="s">
        <v>8271</v>
      </c>
      <c r="R3681">
        <f t="shared" si="287"/>
        <v>110</v>
      </c>
      <c r="S3681">
        <f t="shared" si="288"/>
        <v>73.400000000000006</v>
      </c>
      <c r="T3681" t="s">
        <v>8316</v>
      </c>
      <c r="U3681" t="s">
        <v>8317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8">
        <f t="shared" si="290"/>
        <v>42627.245763888888</v>
      </c>
      <c r="L3682">
        <f t="shared" si="289"/>
        <v>2016</v>
      </c>
      <c r="M3682" s="8">
        <f t="shared" si="291"/>
        <v>42648.245763888888</v>
      </c>
      <c r="N3682" t="b">
        <v>0</v>
      </c>
      <c r="O3682">
        <v>34</v>
      </c>
      <c r="P3682" t="b">
        <v>1</v>
      </c>
      <c r="Q3682" t="s">
        <v>8271</v>
      </c>
      <c r="R3682">
        <f t="shared" si="287"/>
        <v>113</v>
      </c>
      <c r="S3682">
        <f t="shared" si="288"/>
        <v>99.5</v>
      </c>
      <c r="T3682" t="s">
        <v>8316</v>
      </c>
      <c r="U3682" t="s">
        <v>8317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8">
        <f t="shared" si="290"/>
        <v>42374.443171296291</v>
      </c>
      <c r="L3683">
        <f t="shared" si="289"/>
        <v>2016</v>
      </c>
      <c r="M3683" s="8">
        <f t="shared" si="291"/>
        <v>42384.443171296291</v>
      </c>
      <c r="N3683" t="b">
        <v>0</v>
      </c>
      <c r="O3683">
        <v>18</v>
      </c>
      <c r="P3683" t="b">
        <v>1</v>
      </c>
      <c r="Q3683" t="s">
        <v>8271</v>
      </c>
      <c r="R3683">
        <f t="shared" si="287"/>
        <v>112</v>
      </c>
      <c r="S3683">
        <f t="shared" si="288"/>
        <v>62.166666666666664</v>
      </c>
      <c r="T3683" t="s">
        <v>8316</v>
      </c>
      <c r="U3683" t="s">
        <v>8317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8">
        <f t="shared" si="290"/>
        <v>41772.477060185185</v>
      </c>
      <c r="L3684">
        <f t="shared" si="289"/>
        <v>2014</v>
      </c>
      <c r="M3684" s="8">
        <f t="shared" si="291"/>
        <v>41806.082638888889</v>
      </c>
      <c r="N3684" t="b">
        <v>0</v>
      </c>
      <c r="O3684">
        <v>67</v>
      </c>
      <c r="P3684" t="b">
        <v>1</v>
      </c>
      <c r="Q3684" t="s">
        <v>8271</v>
      </c>
      <c r="R3684">
        <f t="shared" si="287"/>
        <v>139</v>
      </c>
      <c r="S3684">
        <f t="shared" si="288"/>
        <v>62.328358208955223</v>
      </c>
      <c r="T3684" t="s">
        <v>8316</v>
      </c>
      <c r="U3684" t="s">
        <v>8317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8">
        <f t="shared" si="290"/>
        <v>42632.908518518518</v>
      </c>
      <c r="L3685">
        <f t="shared" si="289"/>
        <v>2016</v>
      </c>
      <c r="M3685" s="8">
        <f t="shared" si="291"/>
        <v>42662.908518518518</v>
      </c>
      <c r="N3685" t="b">
        <v>0</v>
      </c>
      <c r="O3685">
        <v>66</v>
      </c>
      <c r="P3685" t="b">
        <v>1</v>
      </c>
      <c r="Q3685" t="s">
        <v>8271</v>
      </c>
      <c r="R3685">
        <f t="shared" si="287"/>
        <v>111</v>
      </c>
      <c r="S3685">
        <f t="shared" si="288"/>
        <v>58.787878787878789</v>
      </c>
      <c r="T3685" t="s">
        <v>8316</v>
      </c>
      <c r="U3685" t="s">
        <v>8317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8">
        <f t="shared" si="290"/>
        <v>42218.97206018518</v>
      </c>
      <c r="L3686">
        <f t="shared" si="289"/>
        <v>2015</v>
      </c>
      <c r="M3686" s="8">
        <f t="shared" si="291"/>
        <v>42248.97206018518</v>
      </c>
      <c r="N3686" t="b">
        <v>0</v>
      </c>
      <c r="O3686">
        <v>23</v>
      </c>
      <c r="P3686" t="b">
        <v>1</v>
      </c>
      <c r="Q3686" t="s">
        <v>8271</v>
      </c>
      <c r="R3686">
        <f t="shared" si="287"/>
        <v>139</v>
      </c>
      <c r="S3686">
        <f t="shared" si="288"/>
        <v>45.347826086956523</v>
      </c>
      <c r="T3686" t="s">
        <v>8316</v>
      </c>
      <c r="U3686" t="s">
        <v>8317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8">
        <f t="shared" si="290"/>
        <v>41753.384942129625</v>
      </c>
      <c r="L3687">
        <f t="shared" si="289"/>
        <v>2014</v>
      </c>
      <c r="M3687" s="8">
        <f t="shared" si="291"/>
        <v>41778.666666666664</v>
      </c>
      <c r="N3687" t="b">
        <v>0</v>
      </c>
      <c r="O3687">
        <v>126</v>
      </c>
      <c r="P3687" t="b">
        <v>1</v>
      </c>
      <c r="Q3687" t="s">
        <v>8271</v>
      </c>
      <c r="R3687">
        <f t="shared" si="287"/>
        <v>106</v>
      </c>
      <c r="S3687">
        <f t="shared" si="288"/>
        <v>41.944444444444443</v>
      </c>
      <c r="T3687" t="s">
        <v>8316</v>
      </c>
      <c r="U3687" t="s">
        <v>8317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8">
        <f t="shared" si="290"/>
        <v>42230.454398148147</v>
      </c>
      <c r="L3688">
        <f t="shared" si="289"/>
        <v>2015</v>
      </c>
      <c r="M3688" s="8">
        <f t="shared" si="291"/>
        <v>42244.957638888889</v>
      </c>
      <c r="N3688" t="b">
        <v>0</v>
      </c>
      <c r="O3688">
        <v>6</v>
      </c>
      <c r="P3688" t="b">
        <v>1</v>
      </c>
      <c r="Q3688" t="s">
        <v>8271</v>
      </c>
      <c r="R3688">
        <f t="shared" si="287"/>
        <v>101</v>
      </c>
      <c r="S3688">
        <f t="shared" si="288"/>
        <v>59.166666666666664</v>
      </c>
      <c r="T3688" t="s">
        <v>8316</v>
      </c>
      <c r="U3688" t="s">
        <v>8317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8">
        <f t="shared" si="290"/>
        <v>41787.009895833333</v>
      </c>
      <c r="L3689">
        <f t="shared" si="289"/>
        <v>2014</v>
      </c>
      <c r="M3689" s="8">
        <f t="shared" si="291"/>
        <v>41817.009895833333</v>
      </c>
      <c r="N3689" t="b">
        <v>0</v>
      </c>
      <c r="O3689">
        <v>25</v>
      </c>
      <c r="P3689" t="b">
        <v>1</v>
      </c>
      <c r="Q3689" t="s">
        <v>8271</v>
      </c>
      <c r="R3689">
        <f t="shared" si="287"/>
        <v>100</v>
      </c>
      <c r="S3689">
        <f t="shared" si="288"/>
        <v>200.49</v>
      </c>
      <c r="T3689" t="s">
        <v>8316</v>
      </c>
      <c r="U3689" t="s">
        <v>8317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8">
        <f t="shared" si="290"/>
        <v>41829.578749999993</v>
      </c>
      <c r="L3690">
        <f t="shared" si="289"/>
        <v>2014</v>
      </c>
      <c r="M3690" s="8">
        <f t="shared" si="291"/>
        <v>41859.578749999993</v>
      </c>
      <c r="N3690" t="b">
        <v>0</v>
      </c>
      <c r="O3690">
        <v>39</v>
      </c>
      <c r="P3690" t="b">
        <v>1</v>
      </c>
      <c r="Q3690" t="s">
        <v>8271</v>
      </c>
      <c r="R3690">
        <f t="shared" si="287"/>
        <v>109</v>
      </c>
      <c r="S3690">
        <f t="shared" si="288"/>
        <v>83.974358974358978</v>
      </c>
      <c r="T3690" t="s">
        <v>8316</v>
      </c>
      <c r="U3690" t="s">
        <v>8317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8">
        <f t="shared" si="290"/>
        <v>42147.61850694444</v>
      </c>
      <c r="L3691">
        <f t="shared" si="289"/>
        <v>2015</v>
      </c>
      <c r="M3691" s="8">
        <f t="shared" si="291"/>
        <v>42176.725694444445</v>
      </c>
      <c r="N3691" t="b">
        <v>0</v>
      </c>
      <c r="O3691">
        <v>62</v>
      </c>
      <c r="P3691" t="b">
        <v>1</v>
      </c>
      <c r="Q3691" t="s">
        <v>8271</v>
      </c>
      <c r="R3691">
        <f t="shared" si="287"/>
        <v>118</v>
      </c>
      <c r="S3691">
        <f t="shared" si="288"/>
        <v>57.258064516129032</v>
      </c>
      <c r="T3691" t="s">
        <v>8316</v>
      </c>
      <c r="U3691" t="s">
        <v>8317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8">
        <f t="shared" si="290"/>
        <v>41940.38984953703</v>
      </c>
      <c r="L3692">
        <f t="shared" si="289"/>
        <v>2014</v>
      </c>
      <c r="M3692" s="8">
        <f t="shared" si="291"/>
        <v>41970.431516203702</v>
      </c>
      <c r="N3692" t="b">
        <v>0</v>
      </c>
      <c r="O3692">
        <v>31</v>
      </c>
      <c r="P3692" t="b">
        <v>1</v>
      </c>
      <c r="Q3692" t="s">
        <v>8271</v>
      </c>
      <c r="R3692">
        <f t="shared" si="287"/>
        <v>120</v>
      </c>
      <c r="S3692">
        <f t="shared" si="288"/>
        <v>58.064516129032256</v>
      </c>
      <c r="T3692" t="s">
        <v>8316</v>
      </c>
      <c r="U3692" t="s">
        <v>8317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8">
        <f t="shared" si="290"/>
        <v>42020.492233796293</v>
      </c>
      <c r="L3693">
        <f t="shared" si="289"/>
        <v>2015</v>
      </c>
      <c r="M3693" s="8">
        <f t="shared" si="291"/>
        <v>42064.999305555553</v>
      </c>
      <c r="N3693" t="b">
        <v>0</v>
      </c>
      <c r="O3693">
        <v>274</v>
      </c>
      <c r="P3693" t="b">
        <v>1</v>
      </c>
      <c r="Q3693" t="s">
        <v>8271</v>
      </c>
      <c r="R3693">
        <f t="shared" si="287"/>
        <v>128</v>
      </c>
      <c r="S3693">
        <f t="shared" si="288"/>
        <v>186.80291970802921</v>
      </c>
      <c r="T3693" t="s">
        <v>8316</v>
      </c>
      <c r="U3693" t="s">
        <v>8317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8">
        <f t="shared" si="290"/>
        <v>41891.756701388884</v>
      </c>
      <c r="L3694">
        <f t="shared" si="289"/>
        <v>2014</v>
      </c>
      <c r="M3694" s="8">
        <f t="shared" si="291"/>
        <v>41900.791666666664</v>
      </c>
      <c r="N3694" t="b">
        <v>0</v>
      </c>
      <c r="O3694">
        <v>17</v>
      </c>
      <c r="P3694" t="b">
        <v>1</v>
      </c>
      <c r="Q3694" t="s">
        <v>8271</v>
      </c>
      <c r="R3694">
        <f t="shared" si="287"/>
        <v>126</v>
      </c>
      <c r="S3694">
        <f t="shared" si="288"/>
        <v>74.117647058823536</v>
      </c>
      <c r="T3694" t="s">
        <v>8316</v>
      </c>
      <c r="U3694" t="s">
        <v>8317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8">
        <f t="shared" si="290"/>
        <v>42308.98297453703</v>
      </c>
      <c r="L3695">
        <f t="shared" si="289"/>
        <v>2015</v>
      </c>
      <c r="M3695" s="8">
        <f t="shared" si="291"/>
        <v>42338.729166666664</v>
      </c>
      <c r="N3695" t="b">
        <v>0</v>
      </c>
      <c r="O3695">
        <v>14</v>
      </c>
      <c r="P3695" t="b">
        <v>1</v>
      </c>
      <c r="Q3695" t="s">
        <v>8271</v>
      </c>
      <c r="R3695">
        <f t="shared" si="287"/>
        <v>129</v>
      </c>
      <c r="S3695">
        <f t="shared" si="288"/>
        <v>30.714285714285715</v>
      </c>
      <c r="T3695" t="s">
        <v>8316</v>
      </c>
      <c r="U3695" t="s">
        <v>8317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8">
        <f t="shared" si="290"/>
        <v>42489.925543981481</v>
      </c>
      <c r="L3696">
        <f t="shared" si="289"/>
        <v>2016</v>
      </c>
      <c r="M3696" s="8">
        <f t="shared" si="291"/>
        <v>42526.874999999993</v>
      </c>
      <c r="N3696" t="b">
        <v>0</v>
      </c>
      <c r="O3696">
        <v>60</v>
      </c>
      <c r="P3696" t="b">
        <v>1</v>
      </c>
      <c r="Q3696" t="s">
        <v>8271</v>
      </c>
      <c r="R3696">
        <f t="shared" si="287"/>
        <v>107</v>
      </c>
      <c r="S3696">
        <f t="shared" si="288"/>
        <v>62.666666666666664</v>
      </c>
      <c r="T3696" t="s">
        <v>8316</v>
      </c>
      <c r="U3696" t="s">
        <v>8317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8">
        <f t="shared" si="290"/>
        <v>41995.662152777775</v>
      </c>
      <c r="L3697">
        <f t="shared" si="289"/>
        <v>2014</v>
      </c>
      <c r="M3697" s="8">
        <f t="shared" si="291"/>
        <v>42015.662152777775</v>
      </c>
      <c r="N3697" t="b">
        <v>0</v>
      </c>
      <c r="O3697">
        <v>33</v>
      </c>
      <c r="P3697" t="b">
        <v>1</v>
      </c>
      <c r="Q3697" t="s">
        <v>8271</v>
      </c>
      <c r="R3697">
        <f t="shared" si="287"/>
        <v>100</v>
      </c>
      <c r="S3697">
        <f t="shared" si="288"/>
        <v>121.36363636363636</v>
      </c>
      <c r="T3697" t="s">
        <v>8316</v>
      </c>
      <c r="U3697" t="s">
        <v>8317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8">
        <f t="shared" si="290"/>
        <v>41988.408749999995</v>
      </c>
      <c r="L3698">
        <f t="shared" si="289"/>
        <v>2014</v>
      </c>
      <c r="M3698" s="8">
        <f t="shared" si="291"/>
        <v>42048.408749999995</v>
      </c>
      <c r="N3698" t="b">
        <v>0</v>
      </c>
      <c r="O3698">
        <v>78</v>
      </c>
      <c r="P3698" t="b">
        <v>1</v>
      </c>
      <c r="Q3698" t="s">
        <v>8271</v>
      </c>
      <c r="R3698">
        <f t="shared" si="287"/>
        <v>155</v>
      </c>
      <c r="S3698">
        <f t="shared" si="288"/>
        <v>39.743589743589745</v>
      </c>
      <c r="T3698" t="s">
        <v>8316</v>
      </c>
      <c r="U3698" t="s">
        <v>8317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8">
        <f t="shared" si="290"/>
        <v>42479.2575</v>
      </c>
      <c r="L3699">
        <f t="shared" si="289"/>
        <v>2016</v>
      </c>
      <c r="M3699" s="8">
        <f t="shared" si="291"/>
        <v>42500.2575</v>
      </c>
      <c r="N3699" t="b">
        <v>0</v>
      </c>
      <c r="O3699">
        <v>30</v>
      </c>
      <c r="P3699" t="b">
        <v>1</v>
      </c>
      <c r="Q3699" t="s">
        <v>8271</v>
      </c>
      <c r="R3699">
        <f t="shared" si="287"/>
        <v>108</v>
      </c>
      <c r="S3699">
        <f t="shared" si="288"/>
        <v>72</v>
      </c>
      <c r="T3699" t="s">
        <v>8316</v>
      </c>
      <c r="U3699" t="s">
        <v>8317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8">
        <f t="shared" si="290"/>
        <v>42401.598229166666</v>
      </c>
      <c r="L3700">
        <f t="shared" si="289"/>
        <v>2016</v>
      </c>
      <c r="M3700" s="8">
        <f t="shared" si="291"/>
        <v>42431.598229166666</v>
      </c>
      <c r="N3700" t="b">
        <v>0</v>
      </c>
      <c r="O3700">
        <v>136</v>
      </c>
      <c r="P3700" t="b">
        <v>1</v>
      </c>
      <c r="Q3700" t="s">
        <v>8271</v>
      </c>
      <c r="R3700">
        <f t="shared" si="287"/>
        <v>111</v>
      </c>
      <c r="S3700">
        <f t="shared" si="288"/>
        <v>40.632352941176471</v>
      </c>
      <c r="T3700" t="s">
        <v>8316</v>
      </c>
      <c r="U3700" t="s">
        <v>8317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8">
        <f t="shared" si="290"/>
        <v>41897.393703703703</v>
      </c>
      <c r="L3701">
        <f t="shared" si="289"/>
        <v>2014</v>
      </c>
      <c r="M3701" s="8">
        <f t="shared" si="291"/>
        <v>41927.393703703703</v>
      </c>
      <c r="N3701" t="b">
        <v>0</v>
      </c>
      <c r="O3701">
        <v>40</v>
      </c>
      <c r="P3701" t="b">
        <v>1</v>
      </c>
      <c r="Q3701" t="s">
        <v>8271</v>
      </c>
      <c r="R3701">
        <f t="shared" si="287"/>
        <v>101</v>
      </c>
      <c r="S3701">
        <f t="shared" si="288"/>
        <v>63</v>
      </c>
      <c r="T3701" t="s">
        <v>8316</v>
      </c>
      <c r="U3701" t="s">
        <v>8317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8">
        <f t="shared" si="290"/>
        <v>41882.37731481481</v>
      </c>
      <c r="L3702">
        <f t="shared" si="289"/>
        <v>2014</v>
      </c>
      <c r="M3702" s="8">
        <f t="shared" si="291"/>
        <v>41912.458333333328</v>
      </c>
      <c r="N3702" t="b">
        <v>0</v>
      </c>
      <c r="O3702">
        <v>18</v>
      </c>
      <c r="P3702" t="b">
        <v>1</v>
      </c>
      <c r="Q3702" t="s">
        <v>8271</v>
      </c>
      <c r="R3702">
        <f t="shared" si="287"/>
        <v>121</v>
      </c>
      <c r="S3702">
        <f t="shared" si="288"/>
        <v>33.666666666666664</v>
      </c>
      <c r="T3702" t="s">
        <v>8316</v>
      </c>
      <c r="U3702" t="s">
        <v>8317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8">
        <f t="shared" si="290"/>
        <v>42129.333252314813</v>
      </c>
      <c r="L3703">
        <f t="shared" si="289"/>
        <v>2015</v>
      </c>
      <c r="M3703" s="8">
        <f t="shared" si="291"/>
        <v>42159.333252314813</v>
      </c>
      <c r="N3703" t="b">
        <v>0</v>
      </c>
      <c r="O3703">
        <v>39</v>
      </c>
      <c r="P3703" t="b">
        <v>1</v>
      </c>
      <c r="Q3703" t="s">
        <v>8271</v>
      </c>
      <c r="R3703">
        <f t="shared" si="287"/>
        <v>100</v>
      </c>
      <c r="S3703">
        <f t="shared" si="288"/>
        <v>38.589743589743591</v>
      </c>
      <c r="T3703" t="s">
        <v>8316</v>
      </c>
      <c r="U3703" t="s">
        <v>8317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8">
        <f t="shared" si="290"/>
        <v>42524.329675925925</v>
      </c>
      <c r="L3704">
        <f t="shared" si="289"/>
        <v>2016</v>
      </c>
      <c r="M3704" s="8">
        <f t="shared" si="291"/>
        <v>42561.749305555553</v>
      </c>
      <c r="N3704" t="b">
        <v>0</v>
      </c>
      <c r="O3704">
        <v>21</v>
      </c>
      <c r="P3704" t="b">
        <v>1</v>
      </c>
      <c r="Q3704" t="s">
        <v>8271</v>
      </c>
      <c r="R3704">
        <f t="shared" si="287"/>
        <v>109</v>
      </c>
      <c r="S3704">
        <f t="shared" si="288"/>
        <v>155.95238095238096</v>
      </c>
      <c r="T3704" t="s">
        <v>8316</v>
      </c>
      <c r="U3704" t="s">
        <v>8317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8">
        <f t="shared" si="290"/>
        <v>42556.296157407407</v>
      </c>
      <c r="L3705">
        <f t="shared" si="289"/>
        <v>2016</v>
      </c>
      <c r="M3705" s="8">
        <f t="shared" si="291"/>
        <v>42595.082638888889</v>
      </c>
      <c r="N3705" t="b">
        <v>0</v>
      </c>
      <c r="O3705">
        <v>30</v>
      </c>
      <c r="P3705" t="b">
        <v>1</v>
      </c>
      <c r="Q3705" t="s">
        <v>8271</v>
      </c>
      <c r="R3705">
        <f t="shared" si="287"/>
        <v>123</v>
      </c>
      <c r="S3705">
        <f t="shared" si="288"/>
        <v>43.2</v>
      </c>
      <c r="T3705" t="s">
        <v>8316</v>
      </c>
      <c r="U3705" t="s">
        <v>8317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8">
        <f t="shared" si="290"/>
        <v>42461.481412037036</v>
      </c>
      <c r="L3706">
        <f t="shared" si="289"/>
        <v>2016</v>
      </c>
      <c r="M3706" s="8">
        <f t="shared" si="291"/>
        <v>42521.481412037036</v>
      </c>
      <c r="N3706" t="b">
        <v>0</v>
      </c>
      <c r="O3706">
        <v>27</v>
      </c>
      <c r="P3706" t="b">
        <v>1</v>
      </c>
      <c r="Q3706" t="s">
        <v>8271</v>
      </c>
      <c r="R3706">
        <f t="shared" si="287"/>
        <v>136</v>
      </c>
      <c r="S3706">
        <f t="shared" si="288"/>
        <v>15.148518518518518</v>
      </c>
      <c r="T3706" t="s">
        <v>8316</v>
      </c>
      <c r="U3706" t="s">
        <v>8317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8">
        <f t="shared" si="290"/>
        <v>41792.334652777776</v>
      </c>
      <c r="L3707">
        <f t="shared" si="289"/>
        <v>2014</v>
      </c>
      <c r="M3707" s="8">
        <f t="shared" si="291"/>
        <v>41813.541666666664</v>
      </c>
      <c r="N3707" t="b">
        <v>0</v>
      </c>
      <c r="O3707">
        <v>35</v>
      </c>
      <c r="P3707" t="b">
        <v>1</v>
      </c>
      <c r="Q3707" t="s">
        <v>8271</v>
      </c>
      <c r="R3707">
        <f t="shared" si="287"/>
        <v>103</v>
      </c>
      <c r="S3707">
        <f t="shared" si="288"/>
        <v>83.571428571428569</v>
      </c>
      <c r="T3707" t="s">
        <v>8316</v>
      </c>
      <c r="U3707" t="s">
        <v>8317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8">
        <f t="shared" si="290"/>
        <v>41879.705428240741</v>
      </c>
      <c r="L3708">
        <f t="shared" si="289"/>
        <v>2014</v>
      </c>
      <c r="M3708" s="8">
        <f t="shared" si="291"/>
        <v>41894.705428240741</v>
      </c>
      <c r="N3708" t="b">
        <v>0</v>
      </c>
      <c r="O3708">
        <v>13</v>
      </c>
      <c r="P3708" t="b">
        <v>1</v>
      </c>
      <c r="Q3708" t="s">
        <v>8271</v>
      </c>
      <c r="R3708">
        <f t="shared" si="287"/>
        <v>121</v>
      </c>
      <c r="S3708">
        <f t="shared" si="288"/>
        <v>140</v>
      </c>
      <c r="T3708" t="s">
        <v>8316</v>
      </c>
      <c r="U3708" t="s">
        <v>8317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8">
        <f t="shared" si="290"/>
        <v>42551.840023148143</v>
      </c>
      <c r="L3709">
        <f t="shared" si="289"/>
        <v>2016</v>
      </c>
      <c r="M3709" s="8">
        <f t="shared" si="291"/>
        <v>42573.018055555549</v>
      </c>
      <c r="N3709" t="b">
        <v>0</v>
      </c>
      <c r="O3709">
        <v>23</v>
      </c>
      <c r="P3709" t="b">
        <v>1</v>
      </c>
      <c r="Q3709" t="s">
        <v>8271</v>
      </c>
      <c r="R3709">
        <f t="shared" si="287"/>
        <v>186</v>
      </c>
      <c r="S3709">
        <f t="shared" si="288"/>
        <v>80.869565217391298</v>
      </c>
      <c r="T3709" t="s">
        <v>8316</v>
      </c>
      <c r="U3709" t="s">
        <v>8317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8">
        <f t="shared" si="290"/>
        <v>41809.933865740742</v>
      </c>
      <c r="L3710">
        <f t="shared" si="289"/>
        <v>2014</v>
      </c>
      <c r="M3710" s="8">
        <f t="shared" si="291"/>
        <v>41823.933865740742</v>
      </c>
      <c r="N3710" t="b">
        <v>0</v>
      </c>
      <c r="O3710">
        <v>39</v>
      </c>
      <c r="P3710" t="b">
        <v>1</v>
      </c>
      <c r="Q3710" t="s">
        <v>8271</v>
      </c>
      <c r="R3710">
        <f t="shared" si="287"/>
        <v>300</v>
      </c>
      <c r="S3710">
        <f t="shared" si="288"/>
        <v>53.846153846153847</v>
      </c>
      <c r="T3710" t="s">
        <v>8316</v>
      </c>
      <c r="U3710" t="s">
        <v>8317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8">
        <f t="shared" si="290"/>
        <v>41785.499374999999</v>
      </c>
      <c r="L3711">
        <f t="shared" si="289"/>
        <v>2014</v>
      </c>
      <c r="M3711" s="8">
        <f t="shared" si="291"/>
        <v>41815.499374999999</v>
      </c>
      <c r="N3711" t="b">
        <v>0</v>
      </c>
      <c r="O3711">
        <v>35</v>
      </c>
      <c r="P3711" t="b">
        <v>1</v>
      </c>
      <c r="Q3711" t="s">
        <v>8271</v>
      </c>
      <c r="R3711">
        <f t="shared" si="287"/>
        <v>108</v>
      </c>
      <c r="S3711">
        <f t="shared" si="288"/>
        <v>30.928571428571427</v>
      </c>
      <c r="T3711" t="s">
        <v>8316</v>
      </c>
      <c r="U3711" t="s">
        <v>8317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8">
        <f t="shared" si="290"/>
        <v>42072.367916666662</v>
      </c>
      <c r="L3712">
        <f t="shared" si="289"/>
        <v>2015</v>
      </c>
      <c r="M3712" s="8">
        <f t="shared" si="291"/>
        <v>42097.367916666662</v>
      </c>
      <c r="N3712" t="b">
        <v>0</v>
      </c>
      <c r="O3712">
        <v>27</v>
      </c>
      <c r="P3712" t="b">
        <v>1</v>
      </c>
      <c r="Q3712" t="s">
        <v>8271</v>
      </c>
      <c r="R3712">
        <f t="shared" si="287"/>
        <v>141</v>
      </c>
      <c r="S3712">
        <f t="shared" si="288"/>
        <v>67.962962962962962</v>
      </c>
      <c r="T3712" t="s">
        <v>8316</v>
      </c>
      <c r="U3712" t="s">
        <v>8317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8">
        <f t="shared" si="290"/>
        <v>41779.5158912037</v>
      </c>
      <c r="L3713">
        <f t="shared" si="289"/>
        <v>2014</v>
      </c>
      <c r="M3713" s="8">
        <f t="shared" si="291"/>
        <v>41805.458333333328</v>
      </c>
      <c r="N3713" t="b">
        <v>0</v>
      </c>
      <c r="O3713">
        <v>21</v>
      </c>
      <c r="P3713" t="b">
        <v>1</v>
      </c>
      <c r="Q3713" t="s">
        <v>8271</v>
      </c>
      <c r="R3713">
        <f t="shared" si="287"/>
        <v>114</v>
      </c>
      <c r="S3713">
        <f t="shared" si="288"/>
        <v>27.142857142857142</v>
      </c>
      <c r="T3713" t="s">
        <v>8316</v>
      </c>
      <c r="U3713" t="s">
        <v>8317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8">
        <f t="shared" si="290"/>
        <v>42133.963738425919</v>
      </c>
      <c r="L3714">
        <f t="shared" si="289"/>
        <v>2015</v>
      </c>
      <c r="M3714" s="8">
        <f t="shared" si="291"/>
        <v>42155.082638888889</v>
      </c>
      <c r="N3714" t="b">
        <v>0</v>
      </c>
      <c r="O3714">
        <v>104</v>
      </c>
      <c r="P3714" t="b">
        <v>1</v>
      </c>
      <c r="Q3714" t="s">
        <v>8271</v>
      </c>
      <c r="R3714">
        <f t="shared" ref="R3714:R3777" si="292">ROUND(E3714/D3714*100,0)</f>
        <v>154</v>
      </c>
      <c r="S3714">
        <f t="shared" ref="S3714:S3777" si="293">E3714/O3714</f>
        <v>110.86538461538461</v>
      </c>
      <c r="T3714" t="s">
        <v>8316</v>
      </c>
      <c r="U3714" t="s">
        <v>8317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8">
        <f t="shared" si="290"/>
        <v>42505.529699074068</v>
      </c>
      <c r="L3715">
        <f t="shared" ref="L3715:L3778" si="294">YEAR(K3715)</f>
        <v>2016</v>
      </c>
      <c r="M3715" s="8">
        <f t="shared" si="291"/>
        <v>42525.529699074068</v>
      </c>
      <c r="N3715" t="b">
        <v>0</v>
      </c>
      <c r="O3715">
        <v>19</v>
      </c>
      <c r="P3715" t="b">
        <v>1</v>
      </c>
      <c r="Q3715" t="s">
        <v>8271</v>
      </c>
      <c r="R3715">
        <f t="shared" si="292"/>
        <v>102</v>
      </c>
      <c r="S3715">
        <f t="shared" si="293"/>
        <v>106.84210526315789</v>
      </c>
      <c r="T3715" t="s">
        <v>8316</v>
      </c>
      <c r="U3715" t="s">
        <v>8317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8">
        <f t="shared" si="290"/>
        <v>42118.347997685181</v>
      </c>
      <c r="L3716">
        <f t="shared" si="294"/>
        <v>2015</v>
      </c>
      <c r="M3716" s="8">
        <f t="shared" si="291"/>
        <v>42149.957638888889</v>
      </c>
      <c r="N3716" t="b">
        <v>0</v>
      </c>
      <c r="O3716">
        <v>97</v>
      </c>
      <c r="P3716" t="b">
        <v>1</v>
      </c>
      <c r="Q3716" t="s">
        <v>8271</v>
      </c>
      <c r="R3716">
        <f t="shared" si="292"/>
        <v>102</v>
      </c>
      <c r="S3716">
        <f t="shared" si="293"/>
        <v>105.51546391752578</v>
      </c>
      <c r="T3716" t="s">
        <v>8316</v>
      </c>
      <c r="U3716" t="s">
        <v>8317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8">
        <f t="shared" si="290"/>
        <v>42036.787256944437</v>
      </c>
      <c r="L3717">
        <f t="shared" si="294"/>
        <v>2015</v>
      </c>
      <c r="M3717" s="8">
        <f t="shared" si="291"/>
        <v>42094.327777777777</v>
      </c>
      <c r="N3717" t="b">
        <v>0</v>
      </c>
      <c r="O3717">
        <v>27</v>
      </c>
      <c r="P3717" t="b">
        <v>1</v>
      </c>
      <c r="Q3717" t="s">
        <v>8271</v>
      </c>
      <c r="R3717">
        <f t="shared" si="292"/>
        <v>103</v>
      </c>
      <c r="S3717">
        <f t="shared" si="293"/>
        <v>132.96296296296296</v>
      </c>
      <c r="T3717" t="s">
        <v>8316</v>
      </c>
      <c r="U3717" t="s">
        <v>8317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8">
        <f t="shared" si="290"/>
        <v>42360.679502314808</v>
      </c>
      <c r="L3718">
        <f t="shared" si="294"/>
        <v>2015</v>
      </c>
      <c r="M3718" s="8">
        <f t="shared" si="291"/>
        <v>42390.679502314808</v>
      </c>
      <c r="N3718" t="b">
        <v>0</v>
      </c>
      <c r="O3718">
        <v>24</v>
      </c>
      <c r="P3718" t="b">
        <v>1</v>
      </c>
      <c r="Q3718" t="s">
        <v>8271</v>
      </c>
      <c r="R3718">
        <f t="shared" si="292"/>
        <v>156</v>
      </c>
      <c r="S3718">
        <f t="shared" si="293"/>
        <v>51.916666666666664</v>
      </c>
      <c r="T3718" t="s">
        <v>8316</v>
      </c>
      <c r="U3718" t="s">
        <v>8317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8">
        <f t="shared" si="290"/>
        <v>42102.657974537033</v>
      </c>
      <c r="L3719">
        <f t="shared" si="294"/>
        <v>2015</v>
      </c>
      <c r="M3719" s="8">
        <f t="shared" si="291"/>
        <v>42133.657974537033</v>
      </c>
      <c r="N3719" t="b">
        <v>0</v>
      </c>
      <c r="O3719">
        <v>13</v>
      </c>
      <c r="P3719" t="b">
        <v>1</v>
      </c>
      <c r="Q3719" t="s">
        <v>8271</v>
      </c>
      <c r="R3719">
        <f t="shared" si="292"/>
        <v>101</v>
      </c>
      <c r="S3719">
        <f t="shared" si="293"/>
        <v>310</v>
      </c>
      <c r="T3719" t="s">
        <v>8316</v>
      </c>
      <c r="U3719" t="s">
        <v>8317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8">
        <f t="shared" si="290"/>
        <v>42032.507812499993</v>
      </c>
      <c r="L3720">
        <f t="shared" si="294"/>
        <v>2015</v>
      </c>
      <c r="M3720" s="8">
        <f t="shared" si="291"/>
        <v>42062.507812499993</v>
      </c>
      <c r="N3720" t="b">
        <v>0</v>
      </c>
      <c r="O3720">
        <v>46</v>
      </c>
      <c r="P3720" t="b">
        <v>1</v>
      </c>
      <c r="Q3720" t="s">
        <v>8271</v>
      </c>
      <c r="R3720">
        <f t="shared" si="292"/>
        <v>239</v>
      </c>
      <c r="S3720">
        <f t="shared" si="293"/>
        <v>26.021739130434781</v>
      </c>
      <c r="T3720" t="s">
        <v>8316</v>
      </c>
      <c r="U3720" t="s">
        <v>8317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8">
        <f t="shared" si="290"/>
        <v>42147.521597222221</v>
      </c>
      <c r="L3721">
        <f t="shared" si="294"/>
        <v>2015</v>
      </c>
      <c r="M3721" s="8">
        <f t="shared" si="291"/>
        <v>42177.521597222221</v>
      </c>
      <c r="N3721" t="b">
        <v>0</v>
      </c>
      <c r="O3721">
        <v>4</v>
      </c>
      <c r="P3721" t="b">
        <v>1</v>
      </c>
      <c r="Q3721" t="s">
        <v>8271</v>
      </c>
      <c r="R3721">
        <f t="shared" si="292"/>
        <v>210</v>
      </c>
      <c r="S3721">
        <f t="shared" si="293"/>
        <v>105</v>
      </c>
      <c r="T3721" t="s">
        <v>8316</v>
      </c>
      <c r="U3721" t="s">
        <v>8317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8">
        <f t="shared" si="290"/>
        <v>42165.784791666665</v>
      </c>
      <c r="L3722">
        <f t="shared" si="294"/>
        <v>2015</v>
      </c>
      <c r="M3722" s="8">
        <f t="shared" si="291"/>
        <v>42187.784791666665</v>
      </c>
      <c r="N3722" t="b">
        <v>0</v>
      </c>
      <c r="O3722">
        <v>40</v>
      </c>
      <c r="P3722" t="b">
        <v>1</v>
      </c>
      <c r="Q3722" t="s">
        <v>8271</v>
      </c>
      <c r="R3722">
        <f t="shared" si="292"/>
        <v>105</v>
      </c>
      <c r="S3722">
        <f t="shared" si="293"/>
        <v>86.224999999999994</v>
      </c>
      <c r="T3722" t="s">
        <v>8316</v>
      </c>
      <c r="U3722" t="s">
        <v>8317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8">
        <f t="shared" si="290"/>
        <v>41927.727824074071</v>
      </c>
      <c r="L3723">
        <f t="shared" si="294"/>
        <v>2014</v>
      </c>
      <c r="M3723" s="8">
        <f t="shared" si="291"/>
        <v>41948.769490740735</v>
      </c>
      <c r="N3723" t="b">
        <v>0</v>
      </c>
      <c r="O3723">
        <v>44</v>
      </c>
      <c r="P3723" t="b">
        <v>1</v>
      </c>
      <c r="Q3723" t="s">
        <v>8271</v>
      </c>
      <c r="R3723">
        <f t="shared" si="292"/>
        <v>101</v>
      </c>
      <c r="S3723">
        <f t="shared" si="293"/>
        <v>114.54545454545455</v>
      </c>
      <c r="T3723" t="s">
        <v>8316</v>
      </c>
      <c r="U3723" t="s">
        <v>8317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8">
        <f t="shared" ref="K3724:K3787" si="295">(J3724/86400)+25569+(-5/24)</f>
        <v>42381.463506944441</v>
      </c>
      <c r="L3724">
        <f t="shared" si="294"/>
        <v>2016</v>
      </c>
      <c r="M3724" s="8">
        <f t="shared" si="291"/>
        <v>42411.749305555553</v>
      </c>
      <c r="N3724" t="b">
        <v>0</v>
      </c>
      <c r="O3724">
        <v>35</v>
      </c>
      <c r="P3724" t="b">
        <v>1</v>
      </c>
      <c r="Q3724" t="s">
        <v>8271</v>
      </c>
      <c r="R3724">
        <f t="shared" si="292"/>
        <v>111</v>
      </c>
      <c r="S3724">
        <f t="shared" si="293"/>
        <v>47.657142857142858</v>
      </c>
      <c r="T3724" t="s">
        <v>8316</v>
      </c>
      <c r="U3724" t="s">
        <v>8317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8">
        <f t="shared" si="295"/>
        <v>41943.544699074067</v>
      </c>
      <c r="L3725">
        <f t="shared" si="294"/>
        <v>2014</v>
      </c>
      <c r="M3725" s="8">
        <f t="shared" ref="M3725:M3788" si="296">(I3725/86400)+25569+(-5/24)</f>
        <v>41973.586365740739</v>
      </c>
      <c r="N3725" t="b">
        <v>0</v>
      </c>
      <c r="O3725">
        <v>63</v>
      </c>
      <c r="P3725" t="b">
        <v>1</v>
      </c>
      <c r="Q3725" t="s">
        <v>8271</v>
      </c>
      <c r="R3725">
        <f t="shared" si="292"/>
        <v>102</v>
      </c>
      <c r="S3725">
        <f t="shared" si="293"/>
        <v>72.888888888888886</v>
      </c>
      <c r="T3725" t="s">
        <v>8316</v>
      </c>
      <c r="U3725" t="s">
        <v>8317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8">
        <f t="shared" si="295"/>
        <v>42465.283101851848</v>
      </c>
      <c r="L3726">
        <f t="shared" si="294"/>
        <v>2016</v>
      </c>
      <c r="M3726" s="8">
        <f t="shared" si="296"/>
        <v>42494.749999999993</v>
      </c>
      <c r="N3726" t="b">
        <v>0</v>
      </c>
      <c r="O3726">
        <v>89</v>
      </c>
      <c r="P3726" t="b">
        <v>1</v>
      </c>
      <c r="Q3726" t="s">
        <v>8271</v>
      </c>
      <c r="R3726">
        <f t="shared" si="292"/>
        <v>103</v>
      </c>
      <c r="S3726">
        <f t="shared" si="293"/>
        <v>49.545505617977533</v>
      </c>
      <c r="T3726" t="s">
        <v>8316</v>
      </c>
      <c r="U3726" t="s">
        <v>8317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8">
        <f t="shared" si="295"/>
        <v>42401.736886574072</v>
      </c>
      <c r="L3727">
        <f t="shared" si="294"/>
        <v>2016</v>
      </c>
      <c r="M3727" s="8">
        <f t="shared" si="296"/>
        <v>42418.687499999993</v>
      </c>
      <c r="N3727" t="b">
        <v>0</v>
      </c>
      <c r="O3727">
        <v>15</v>
      </c>
      <c r="P3727" t="b">
        <v>1</v>
      </c>
      <c r="Q3727" t="s">
        <v>8271</v>
      </c>
      <c r="R3727">
        <f t="shared" si="292"/>
        <v>127</v>
      </c>
      <c r="S3727">
        <f t="shared" si="293"/>
        <v>25.4</v>
      </c>
      <c r="T3727" t="s">
        <v>8316</v>
      </c>
      <c r="U3727" t="s">
        <v>8317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8">
        <f t="shared" si="295"/>
        <v>42461.932534722218</v>
      </c>
      <c r="L3728">
        <f t="shared" si="294"/>
        <v>2016</v>
      </c>
      <c r="M3728" s="8">
        <f t="shared" si="296"/>
        <v>42489.666666666664</v>
      </c>
      <c r="N3728" t="b">
        <v>0</v>
      </c>
      <c r="O3728">
        <v>46</v>
      </c>
      <c r="P3728" t="b">
        <v>1</v>
      </c>
      <c r="Q3728" t="s">
        <v>8271</v>
      </c>
      <c r="R3728">
        <f t="shared" si="292"/>
        <v>339</v>
      </c>
      <c r="S3728">
        <f t="shared" si="293"/>
        <v>62.586956521739133</v>
      </c>
      <c r="T3728" t="s">
        <v>8316</v>
      </c>
      <c r="U3728" t="s">
        <v>8317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8">
        <f t="shared" si="295"/>
        <v>42632.139976851853</v>
      </c>
      <c r="L3729">
        <f t="shared" si="294"/>
        <v>2016</v>
      </c>
      <c r="M3729" s="8">
        <f t="shared" si="296"/>
        <v>42662.996527777774</v>
      </c>
      <c r="N3729" t="b">
        <v>0</v>
      </c>
      <c r="O3729">
        <v>33</v>
      </c>
      <c r="P3729" t="b">
        <v>1</v>
      </c>
      <c r="Q3729" t="s">
        <v>8271</v>
      </c>
      <c r="R3729">
        <f t="shared" si="292"/>
        <v>101</v>
      </c>
      <c r="S3729">
        <f t="shared" si="293"/>
        <v>61.060606060606062</v>
      </c>
      <c r="T3729" t="s">
        <v>8316</v>
      </c>
      <c r="U3729" t="s">
        <v>8317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8">
        <f t="shared" si="295"/>
        <v>42204.962685185186</v>
      </c>
      <c r="L3730">
        <f t="shared" si="294"/>
        <v>2015</v>
      </c>
      <c r="M3730" s="8">
        <f t="shared" si="296"/>
        <v>42234.962685185186</v>
      </c>
      <c r="N3730" t="b">
        <v>0</v>
      </c>
      <c r="O3730">
        <v>31</v>
      </c>
      <c r="P3730" t="b">
        <v>0</v>
      </c>
      <c r="Q3730" t="s">
        <v>8271</v>
      </c>
      <c r="R3730">
        <f t="shared" si="292"/>
        <v>9</v>
      </c>
      <c r="S3730">
        <f t="shared" si="293"/>
        <v>60.064516129032256</v>
      </c>
      <c r="T3730" t="s">
        <v>8316</v>
      </c>
      <c r="U3730" t="s">
        <v>8317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8">
        <f t="shared" si="295"/>
        <v>42040.996666666666</v>
      </c>
      <c r="L3731">
        <f t="shared" si="294"/>
        <v>2015</v>
      </c>
      <c r="M3731" s="8">
        <f t="shared" si="296"/>
        <v>42085.954999999994</v>
      </c>
      <c r="N3731" t="b">
        <v>0</v>
      </c>
      <c r="O3731">
        <v>5</v>
      </c>
      <c r="P3731" t="b">
        <v>0</v>
      </c>
      <c r="Q3731" t="s">
        <v>8271</v>
      </c>
      <c r="R3731">
        <f t="shared" si="292"/>
        <v>7</v>
      </c>
      <c r="S3731">
        <f t="shared" si="293"/>
        <v>72.400000000000006</v>
      </c>
      <c r="T3731" t="s">
        <v>8316</v>
      </c>
      <c r="U3731" t="s">
        <v>8317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8">
        <f t="shared" si="295"/>
        <v>42203.46943287037</v>
      </c>
      <c r="L3732">
        <f t="shared" si="294"/>
        <v>2015</v>
      </c>
      <c r="M3732" s="8">
        <f t="shared" si="296"/>
        <v>42233.46943287037</v>
      </c>
      <c r="N3732" t="b">
        <v>0</v>
      </c>
      <c r="O3732">
        <v>1</v>
      </c>
      <c r="P3732" t="b">
        <v>0</v>
      </c>
      <c r="Q3732" t="s">
        <v>8271</v>
      </c>
      <c r="R3732">
        <f t="shared" si="292"/>
        <v>10</v>
      </c>
      <c r="S3732">
        <f t="shared" si="293"/>
        <v>100</v>
      </c>
      <c r="T3732" t="s">
        <v>8316</v>
      </c>
      <c r="U3732" t="s">
        <v>8317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8">
        <f t="shared" si="295"/>
        <v>41983.544513888883</v>
      </c>
      <c r="L3733">
        <f t="shared" si="294"/>
        <v>2014</v>
      </c>
      <c r="M3733" s="8">
        <f t="shared" si="296"/>
        <v>42013.932638888888</v>
      </c>
      <c r="N3733" t="b">
        <v>0</v>
      </c>
      <c r="O3733">
        <v>12</v>
      </c>
      <c r="P3733" t="b">
        <v>0</v>
      </c>
      <c r="Q3733" t="s">
        <v>8271</v>
      </c>
      <c r="R3733">
        <f t="shared" si="292"/>
        <v>11</v>
      </c>
      <c r="S3733">
        <f t="shared" si="293"/>
        <v>51.666666666666664</v>
      </c>
      <c r="T3733" t="s">
        <v>8316</v>
      </c>
      <c r="U3733" t="s">
        <v>8317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8">
        <f t="shared" si="295"/>
        <v>41968.469131944446</v>
      </c>
      <c r="L3734">
        <f t="shared" si="294"/>
        <v>2014</v>
      </c>
      <c r="M3734" s="8">
        <f t="shared" si="296"/>
        <v>42028.291666666664</v>
      </c>
      <c r="N3734" t="b">
        <v>0</v>
      </c>
      <c r="O3734">
        <v>4</v>
      </c>
      <c r="P3734" t="b">
        <v>0</v>
      </c>
      <c r="Q3734" t="s">
        <v>8271</v>
      </c>
      <c r="R3734">
        <f t="shared" si="292"/>
        <v>15</v>
      </c>
      <c r="S3734">
        <f t="shared" si="293"/>
        <v>32.75</v>
      </c>
      <c r="T3734" t="s">
        <v>8316</v>
      </c>
      <c r="U3734" t="s">
        <v>8317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8">
        <f t="shared" si="295"/>
        <v>42102.816064814811</v>
      </c>
      <c r="L3735">
        <f t="shared" si="294"/>
        <v>2015</v>
      </c>
      <c r="M3735" s="8">
        <f t="shared" si="296"/>
        <v>42112.729166666664</v>
      </c>
      <c r="N3735" t="b">
        <v>0</v>
      </c>
      <c r="O3735">
        <v>0</v>
      </c>
      <c r="P3735" t="b">
        <v>0</v>
      </c>
      <c r="Q3735" t="s">
        <v>8271</v>
      </c>
      <c r="R3735">
        <f t="shared" si="292"/>
        <v>0</v>
      </c>
      <c r="S3735" t="e">
        <f t="shared" si="293"/>
        <v>#DIV/0!</v>
      </c>
      <c r="T3735" t="s">
        <v>8316</v>
      </c>
      <c r="U3735" t="s">
        <v>8317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8">
        <f t="shared" si="295"/>
        <v>42089.693240740737</v>
      </c>
      <c r="L3736">
        <f t="shared" si="294"/>
        <v>2015</v>
      </c>
      <c r="M3736" s="8">
        <f t="shared" si="296"/>
        <v>42149.693240740737</v>
      </c>
      <c r="N3736" t="b">
        <v>0</v>
      </c>
      <c r="O3736">
        <v>7</v>
      </c>
      <c r="P3736" t="b">
        <v>0</v>
      </c>
      <c r="Q3736" t="s">
        <v>8271</v>
      </c>
      <c r="R3736">
        <f t="shared" si="292"/>
        <v>28</v>
      </c>
      <c r="S3736">
        <f t="shared" si="293"/>
        <v>61</v>
      </c>
      <c r="T3736" t="s">
        <v>8316</v>
      </c>
      <c r="U3736" t="s">
        <v>8317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8">
        <f t="shared" si="295"/>
        <v>42122.484826388885</v>
      </c>
      <c r="L3737">
        <f t="shared" si="294"/>
        <v>2015</v>
      </c>
      <c r="M3737" s="8">
        <f t="shared" si="296"/>
        <v>42152.484826388885</v>
      </c>
      <c r="N3737" t="b">
        <v>0</v>
      </c>
      <c r="O3737">
        <v>2</v>
      </c>
      <c r="P3737" t="b">
        <v>0</v>
      </c>
      <c r="Q3737" t="s">
        <v>8271</v>
      </c>
      <c r="R3737">
        <f t="shared" si="292"/>
        <v>13</v>
      </c>
      <c r="S3737">
        <f t="shared" si="293"/>
        <v>10</v>
      </c>
      <c r="T3737" t="s">
        <v>8316</v>
      </c>
      <c r="U3737" t="s">
        <v>8317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8">
        <f t="shared" si="295"/>
        <v>42048.503391203696</v>
      </c>
      <c r="L3738">
        <f t="shared" si="294"/>
        <v>2015</v>
      </c>
      <c r="M3738" s="8">
        <f t="shared" si="296"/>
        <v>42086.541666666664</v>
      </c>
      <c r="N3738" t="b">
        <v>0</v>
      </c>
      <c r="O3738">
        <v>1</v>
      </c>
      <c r="P3738" t="b">
        <v>0</v>
      </c>
      <c r="Q3738" t="s">
        <v>8271</v>
      </c>
      <c r="R3738">
        <f t="shared" si="292"/>
        <v>1</v>
      </c>
      <c r="S3738">
        <f t="shared" si="293"/>
        <v>10</v>
      </c>
      <c r="T3738" t="s">
        <v>8316</v>
      </c>
      <c r="U3738" t="s">
        <v>8317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8">
        <f t="shared" si="295"/>
        <v>42297.482673611106</v>
      </c>
      <c r="L3739">
        <f t="shared" si="294"/>
        <v>2015</v>
      </c>
      <c r="M3739" s="8">
        <f t="shared" si="296"/>
        <v>42320.082638888889</v>
      </c>
      <c r="N3739" t="b">
        <v>0</v>
      </c>
      <c r="O3739">
        <v>4</v>
      </c>
      <c r="P3739" t="b">
        <v>0</v>
      </c>
      <c r="Q3739" t="s">
        <v>8271</v>
      </c>
      <c r="R3739">
        <f t="shared" si="292"/>
        <v>21</v>
      </c>
      <c r="S3739">
        <f t="shared" si="293"/>
        <v>37.5</v>
      </c>
      <c r="T3739" t="s">
        <v>8316</v>
      </c>
      <c r="U3739" t="s">
        <v>8317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8">
        <f t="shared" si="295"/>
        <v>41813.730381944442</v>
      </c>
      <c r="L3740">
        <f t="shared" si="294"/>
        <v>2014</v>
      </c>
      <c r="M3740" s="8">
        <f t="shared" si="296"/>
        <v>41835.708333333328</v>
      </c>
      <c r="N3740" t="b">
        <v>0</v>
      </c>
      <c r="O3740">
        <v>6</v>
      </c>
      <c r="P3740" t="b">
        <v>0</v>
      </c>
      <c r="Q3740" t="s">
        <v>8271</v>
      </c>
      <c r="R3740">
        <f t="shared" si="292"/>
        <v>18</v>
      </c>
      <c r="S3740">
        <f t="shared" si="293"/>
        <v>45</v>
      </c>
      <c r="T3740" t="s">
        <v>8316</v>
      </c>
      <c r="U3740" t="s">
        <v>8317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8">
        <f t="shared" si="295"/>
        <v>42548.241527777776</v>
      </c>
      <c r="L3741">
        <f t="shared" si="294"/>
        <v>2016</v>
      </c>
      <c r="M3741" s="8">
        <f t="shared" si="296"/>
        <v>42568.241527777776</v>
      </c>
      <c r="N3741" t="b">
        <v>0</v>
      </c>
      <c r="O3741">
        <v>8</v>
      </c>
      <c r="P3741" t="b">
        <v>0</v>
      </c>
      <c r="Q3741" t="s">
        <v>8271</v>
      </c>
      <c r="R3741">
        <f t="shared" si="292"/>
        <v>20</v>
      </c>
      <c r="S3741">
        <f t="shared" si="293"/>
        <v>100.625</v>
      </c>
      <c r="T3741" t="s">
        <v>8316</v>
      </c>
      <c r="U3741" t="s">
        <v>8317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8">
        <f t="shared" si="295"/>
        <v>41832.881423611107</v>
      </c>
      <c r="L3742">
        <f t="shared" si="294"/>
        <v>2014</v>
      </c>
      <c r="M3742" s="8">
        <f t="shared" si="296"/>
        <v>41862.870810185181</v>
      </c>
      <c r="N3742" t="b">
        <v>0</v>
      </c>
      <c r="O3742">
        <v>14</v>
      </c>
      <c r="P3742" t="b">
        <v>0</v>
      </c>
      <c r="Q3742" t="s">
        <v>8271</v>
      </c>
      <c r="R3742">
        <f t="shared" si="292"/>
        <v>18</v>
      </c>
      <c r="S3742">
        <f t="shared" si="293"/>
        <v>25.571428571428573</v>
      </c>
      <c r="T3742" t="s">
        <v>8316</v>
      </c>
      <c r="U3742" t="s">
        <v>8317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8">
        <f t="shared" si="295"/>
        <v>42325.712384259255</v>
      </c>
      <c r="L3743">
        <f t="shared" si="294"/>
        <v>2015</v>
      </c>
      <c r="M3743" s="8">
        <f t="shared" si="296"/>
        <v>42355.712384259255</v>
      </c>
      <c r="N3743" t="b">
        <v>0</v>
      </c>
      <c r="O3743">
        <v>0</v>
      </c>
      <c r="P3743" t="b">
        <v>0</v>
      </c>
      <c r="Q3743" t="s">
        <v>8271</v>
      </c>
      <c r="R3743">
        <f t="shared" si="292"/>
        <v>0</v>
      </c>
      <c r="S3743" t="e">
        <f t="shared" si="293"/>
        <v>#DIV/0!</v>
      </c>
      <c r="T3743" t="s">
        <v>8316</v>
      </c>
      <c r="U3743" t="s">
        <v>8317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8">
        <f t="shared" si="295"/>
        <v>41858.006296296291</v>
      </c>
      <c r="L3744">
        <f t="shared" si="294"/>
        <v>2014</v>
      </c>
      <c r="M3744" s="8">
        <f t="shared" si="296"/>
        <v>41888.006296296291</v>
      </c>
      <c r="N3744" t="b">
        <v>0</v>
      </c>
      <c r="O3744">
        <v>4</v>
      </c>
      <c r="P3744" t="b">
        <v>0</v>
      </c>
      <c r="Q3744" t="s">
        <v>8271</v>
      </c>
      <c r="R3744">
        <f t="shared" si="292"/>
        <v>2</v>
      </c>
      <c r="S3744">
        <f t="shared" si="293"/>
        <v>25</v>
      </c>
      <c r="T3744" t="s">
        <v>8316</v>
      </c>
      <c r="U3744" t="s">
        <v>8317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8">
        <f t="shared" si="295"/>
        <v>41793.501898148148</v>
      </c>
      <c r="L3745">
        <f t="shared" si="294"/>
        <v>2014</v>
      </c>
      <c r="M3745" s="8">
        <f t="shared" si="296"/>
        <v>41823.501898148148</v>
      </c>
      <c r="N3745" t="b">
        <v>0</v>
      </c>
      <c r="O3745">
        <v>0</v>
      </c>
      <c r="P3745" t="b">
        <v>0</v>
      </c>
      <c r="Q3745" t="s">
        <v>8271</v>
      </c>
      <c r="R3745">
        <f t="shared" si="292"/>
        <v>0</v>
      </c>
      <c r="S3745" t="e">
        <f t="shared" si="293"/>
        <v>#DIV/0!</v>
      </c>
      <c r="T3745" t="s">
        <v>8316</v>
      </c>
      <c r="U3745" t="s">
        <v>8317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8">
        <f t="shared" si="295"/>
        <v>41793.605925925927</v>
      </c>
      <c r="L3746">
        <f t="shared" si="294"/>
        <v>2014</v>
      </c>
      <c r="M3746" s="8">
        <f t="shared" si="296"/>
        <v>41824.957638888889</v>
      </c>
      <c r="N3746" t="b">
        <v>0</v>
      </c>
      <c r="O3746">
        <v>0</v>
      </c>
      <c r="P3746" t="b">
        <v>0</v>
      </c>
      <c r="Q3746" t="s">
        <v>8271</v>
      </c>
      <c r="R3746">
        <f t="shared" si="292"/>
        <v>0</v>
      </c>
      <c r="S3746" t="e">
        <f t="shared" si="293"/>
        <v>#DIV/0!</v>
      </c>
      <c r="T3746" t="s">
        <v>8316</v>
      </c>
      <c r="U3746" t="s">
        <v>8317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8">
        <f t="shared" si="295"/>
        <v>41831.489606481475</v>
      </c>
      <c r="L3747">
        <f t="shared" si="294"/>
        <v>2014</v>
      </c>
      <c r="M3747" s="8">
        <f t="shared" si="296"/>
        <v>41861.489606481475</v>
      </c>
      <c r="N3747" t="b">
        <v>0</v>
      </c>
      <c r="O3747">
        <v>1</v>
      </c>
      <c r="P3747" t="b">
        <v>0</v>
      </c>
      <c r="Q3747" t="s">
        <v>8271</v>
      </c>
      <c r="R3747">
        <f t="shared" si="292"/>
        <v>10</v>
      </c>
      <c r="S3747">
        <f t="shared" si="293"/>
        <v>10</v>
      </c>
      <c r="T3747" t="s">
        <v>8316</v>
      </c>
      <c r="U3747" t="s">
        <v>8317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8">
        <f t="shared" si="295"/>
        <v>42621.18100694444</v>
      </c>
      <c r="L3748">
        <f t="shared" si="294"/>
        <v>2016</v>
      </c>
      <c r="M3748" s="8">
        <f t="shared" si="296"/>
        <v>42651.18100694444</v>
      </c>
      <c r="N3748" t="b">
        <v>0</v>
      </c>
      <c r="O3748">
        <v>1</v>
      </c>
      <c r="P3748" t="b">
        <v>0</v>
      </c>
      <c r="Q3748" t="s">
        <v>8271</v>
      </c>
      <c r="R3748">
        <f t="shared" si="292"/>
        <v>2</v>
      </c>
      <c r="S3748">
        <f t="shared" si="293"/>
        <v>202</v>
      </c>
      <c r="T3748" t="s">
        <v>8316</v>
      </c>
      <c r="U3748" t="s">
        <v>8317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8">
        <f t="shared" si="295"/>
        <v>42164.091388888883</v>
      </c>
      <c r="L3749">
        <f t="shared" si="294"/>
        <v>2015</v>
      </c>
      <c r="M3749" s="8">
        <f t="shared" si="296"/>
        <v>42190.749305555553</v>
      </c>
      <c r="N3749" t="b">
        <v>0</v>
      </c>
      <c r="O3749">
        <v>1</v>
      </c>
      <c r="P3749" t="b">
        <v>0</v>
      </c>
      <c r="Q3749" t="s">
        <v>8271</v>
      </c>
      <c r="R3749">
        <f t="shared" si="292"/>
        <v>1</v>
      </c>
      <c r="S3749">
        <f t="shared" si="293"/>
        <v>25</v>
      </c>
      <c r="T3749" t="s">
        <v>8316</v>
      </c>
      <c r="U3749" t="s">
        <v>8317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8">
        <f t="shared" si="295"/>
        <v>42395.498101851852</v>
      </c>
      <c r="L3750">
        <f t="shared" si="294"/>
        <v>2016</v>
      </c>
      <c r="M3750" s="8">
        <f t="shared" si="296"/>
        <v>42416.040972222218</v>
      </c>
      <c r="N3750" t="b">
        <v>0</v>
      </c>
      <c r="O3750">
        <v>52</v>
      </c>
      <c r="P3750" t="b">
        <v>1</v>
      </c>
      <c r="Q3750" t="s">
        <v>8305</v>
      </c>
      <c r="R3750">
        <f t="shared" si="292"/>
        <v>104</v>
      </c>
      <c r="S3750">
        <f t="shared" si="293"/>
        <v>99.538461538461533</v>
      </c>
      <c r="T3750" t="s">
        <v>8316</v>
      </c>
      <c r="U3750" t="s">
        <v>8358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8">
        <f t="shared" si="295"/>
        <v>42457.918842592589</v>
      </c>
      <c r="L3751">
        <f t="shared" si="294"/>
        <v>2016</v>
      </c>
      <c r="M3751" s="8">
        <f t="shared" si="296"/>
        <v>42488.957638888889</v>
      </c>
      <c r="N3751" t="b">
        <v>0</v>
      </c>
      <c r="O3751">
        <v>7</v>
      </c>
      <c r="P3751" t="b">
        <v>1</v>
      </c>
      <c r="Q3751" t="s">
        <v>8305</v>
      </c>
      <c r="R3751">
        <f t="shared" si="292"/>
        <v>105</v>
      </c>
      <c r="S3751">
        <f t="shared" si="293"/>
        <v>75</v>
      </c>
      <c r="T3751" t="s">
        <v>8316</v>
      </c>
      <c r="U3751" t="s">
        <v>8358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8">
        <f t="shared" si="295"/>
        <v>42016.773240740738</v>
      </c>
      <c r="L3752">
        <f t="shared" si="294"/>
        <v>2015</v>
      </c>
      <c r="M3752" s="8">
        <f t="shared" si="296"/>
        <v>42045.124305555553</v>
      </c>
      <c r="N3752" t="b">
        <v>0</v>
      </c>
      <c r="O3752">
        <v>28</v>
      </c>
      <c r="P3752" t="b">
        <v>1</v>
      </c>
      <c r="Q3752" t="s">
        <v>8305</v>
      </c>
      <c r="R3752">
        <f t="shared" si="292"/>
        <v>100</v>
      </c>
      <c r="S3752">
        <f t="shared" si="293"/>
        <v>215.25</v>
      </c>
      <c r="T3752" t="s">
        <v>8316</v>
      </c>
      <c r="U3752" t="s">
        <v>8358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8">
        <f t="shared" si="295"/>
        <v>42402.827233796292</v>
      </c>
      <c r="L3753">
        <f t="shared" si="294"/>
        <v>2016</v>
      </c>
      <c r="M3753" s="8">
        <f t="shared" si="296"/>
        <v>42462.785567129627</v>
      </c>
      <c r="N3753" t="b">
        <v>0</v>
      </c>
      <c r="O3753">
        <v>11</v>
      </c>
      <c r="P3753" t="b">
        <v>1</v>
      </c>
      <c r="Q3753" t="s">
        <v>8305</v>
      </c>
      <c r="R3753">
        <f t="shared" si="292"/>
        <v>133</v>
      </c>
      <c r="S3753">
        <f t="shared" si="293"/>
        <v>120.54545454545455</v>
      </c>
      <c r="T3753" t="s">
        <v>8316</v>
      </c>
      <c r="U3753" t="s">
        <v>8358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8">
        <f t="shared" si="295"/>
        <v>42619.594155092585</v>
      </c>
      <c r="L3754">
        <f t="shared" si="294"/>
        <v>2016</v>
      </c>
      <c r="M3754" s="8">
        <f t="shared" si="296"/>
        <v>42659.666666666664</v>
      </c>
      <c r="N3754" t="b">
        <v>0</v>
      </c>
      <c r="O3754">
        <v>15</v>
      </c>
      <c r="P3754" t="b">
        <v>1</v>
      </c>
      <c r="Q3754" t="s">
        <v>8305</v>
      </c>
      <c r="R3754">
        <f t="shared" si="292"/>
        <v>113</v>
      </c>
      <c r="S3754">
        <f t="shared" si="293"/>
        <v>37.666666666666664</v>
      </c>
      <c r="T3754" t="s">
        <v>8316</v>
      </c>
      <c r="U3754" t="s">
        <v>8358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8">
        <f t="shared" si="295"/>
        <v>42128.615740740737</v>
      </c>
      <c r="L3755">
        <f t="shared" si="294"/>
        <v>2015</v>
      </c>
      <c r="M3755" s="8">
        <f t="shared" si="296"/>
        <v>42157.791666666664</v>
      </c>
      <c r="N3755" t="b">
        <v>0</v>
      </c>
      <c r="O3755">
        <v>30</v>
      </c>
      <c r="P3755" t="b">
        <v>1</v>
      </c>
      <c r="Q3755" t="s">
        <v>8305</v>
      </c>
      <c r="R3755">
        <f t="shared" si="292"/>
        <v>103</v>
      </c>
      <c r="S3755">
        <f t="shared" si="293"/>
        <v>172.23333333333332</v>
      </c>
      <c r="T3755" t="s">
        <v>8316</v>
      </c>
      <c r="U3755" t="s">
        <v>8358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8">
        <f t="shared" si="295"/>
        <v>41808.67288194444</v>
      </c>
      <c r="L3756">
        <f t="shared" si="294"/>
        <v>2014</v>
      </c>
      <c r="M3756" s="8">
        <f t="shared" si="296"/>
        <v>41845.999305555553</v>
      </c>
      <c r="N3756" t="b">
        <v>0</v>
      </c>
      <c r="O3756">
        <v>27</v>
      </c>
      <c r="P3756" t="b">
        <v>1</v>
      </c>
      <c r="Q3756" t="s">
        <v>8305</v>
      </c>
      <c r="R3756">
        <f t="shared" si="292"/>
        <v>120</v>
      </c>
      <c r="S3756">
        <f t="shared" si="293"/>
        <v>111.11111111111111</v>
      </c>
      <c r="T3756" t="s">
        <v>8316</v>
      </c>
      <c r="U3756" t="s">
        <v>8358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8">
        <f t="shared" si="295"/>
        <v>42445.658645833326</v>
      </c>
      <c r="L3757">
        <f t="shared" si="294"/>
        <v>2016</v>
      </c>
      <c r="M3757" s="8">
        <f t="shared" si="296"/>
        <v>42475.658645833326</v>
      </c>
      <c r="N3757" t="b">
        <v>0</v>
      </c>
      <c r="O3757">
        <v>28</v>
      </c>
      <c r="P3757" t="b">
        <v>1</v>
      </c>
      <c r="Q3757" t="s">
        <v>8305</v>
      </c>
      <c r="R3757">
        <f t="shared" si="292"/>
        <v>130</v>
      </c>
      <c r="S3757">
        <f t="shared" si="293"/>
        <v>25.464285714285715</v>
      </c>
      <c r="T3757" t="s">
        <v>8316</v>
      </c>
      <c r="U3757" t="s">
        <v>8358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8">
        <f t="shared" si="295"/>
        <v>41771.606458333328</v>
      </c>
      <c r="L3758">
        <f t="shared" si="294"/>
        <v>2014</v>
      </c>
      <c r="M3758" s="8">
        <f t="shared" si="296"/>
        <v>41801.606458333328</v>
      </c>
      <c r="N3758" t="b">
        <v>0</v>
      </c>
      <c r="O3758">
        <v>17</v>
      </c>
      <c r="P3758" t="b">
        <v>1</v>
      </c>
      <c r="Q3758" t="s">
        <v>8305</v>
      </c>
      <c r="R3758">
        <f t="shared" si="292"/>
        <v>101</v>
      </c>
      <c r="S3758">
        <f t="shared" si="293"/>
        <v>267.64705882352939</v>
      </c>
      <c r="T3758" t="s">
        <v>8316</v>
      </c>
      <c r="U3758" t="s">
        <v>8358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8">
        <f t="shared" si="295"/>
        <v>41954.642534722218</v>
      </c>
      <c r="L3759">
        <f t="shared" si="294"/>
        <v>2014</v>
      </c>
      <c r="M3759" s="8">
        <f t="shared" si="296"/>
        <v>41974.642534722218</v>
      </c>
      <c r="N3759" t="b">
        <v>0</v>
      </c>
      <c r="O3759">
        <v>50</v>
      </c>
      <c r="P3759" t="b">
        <v>1</v>
      </c>
      <c r="Q3759" t="s">
        <v>8305</v>
      </c>
      <c r="R3759">
        <f t="shared" si="292"/>
        <v>109</v>
      </c>
      <c r="S3759">
        <f t="shared" si="293"/>
        <v>75.959999999999994</v>
      </c>
      <c r="T3759" t="s">
        <v>8316</v>
      </c>
      <c r="U3759" t="s">
        <v>8358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8">
        <f t="shared" si="295"/>
        <v>41747.263171296298</v>
      </c>
      <c r="L3760">
        <f t="shared" si="294"/>
        <v>2014</v>
      </c>
      <c r="M3760" s="8">
        <f t="shared" si="296"/>
        <v>41778</v>
      </c>
      <c r="N3760" t="b">
        <v>0</v>
      </c>
      <c r="O3760">
        <v>26</v>
      </c>
      <c r="P3760" t="b">
        <v>1</v>
      </c>
      <c r="Q3760" t="s">
        <v>8305</v>
      </c>
      <c r="R3760">
        <f t="shared" si="292"/>
        <v>102</v>
      </c>
      <c r="S3760">
        <f t="shared" si="293"/>
        <v>59.03846153846154</v>
      </c>
      <c r="T3760" t="s">
        <v>8316</v>
      </c>
      <c r="U3760" t="s">
        <v>8358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8">
        <f t="shared" si="295"/>
        <v>42181.899918981479</v>
      </c>
      <c r="L3761">
        <f t="shared" si="294"/>
        <v>2015</v>
      </c>
      <c r="M3761" s="8">
        <f t="shared" si="296"/>
        <v>42241.899918981479</v>
      </c>
      <c r="N3761" t="b">
        <v>0</v>
      </c>
      <c r="O3761">
        <v>88</v>
      </c>
      <c r="P3761" t="b">
        <v>1</v>
      </c>
      <c r="Q3761" t="s">
        <v>8305</v>
      </c>
      <c r="R3761">
        <f t="shared" si="292"/>
        <v>110</v>
      </c>
      <c r="S3761">
        <f t="shared" si="293"/>
        <v>50.111022727272733</v>
      </c>
      <c r="T3761" t="s">
        <v>8316</v>
      </c>
      <c r="U3761" t="s">
        <v>8358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8">
        <f t="shared" si="295"/>
        <v>41739.316967592589</v>
      </c>
      <c r="L3762">
        <f t="shared" si="294"/>
        <v>2014</v>
      </c>
      <c r="M3762" s="8">
        <f t="shared" si="296"/>
        <v>41764.316967592589</v>
      </c>
      <c r="N3762" t="b">
        <v>0</v>
      </c>
      <c r="O3762">
        <v>91</v>
      </c>
      <c r="P3762" t="b">
        <v>1</v>
      </c>
      <c r="Q3762" t="s">
        <v>8305</v>
      </c>
      <c r="R3762">
        <f t="shared" si="292"/>
        <v>101</v>
      </c>
      <c r="S3762">
        <f t="shared" si="293"/>
        <v>55.502967032967035</v>
      </c>
      <c r="T3762" t="s">
        <v>8316</v>
      </c>
      <c r="U3762" t="s">
        <v>8358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8">
        <f t="shared" si="295"/>
        <v>42173.258530092593</v>
      </c>
      <c r="L3763">
        <f t="shared" si="294"/>
        <v>2015</v>
      </c>
      <c r="M3763" s="8">
        <f t="shared" si="296"/>
        <v>42226.749999999993</v>
      </c>
      <c r="N3763" t="b">
        <v>0</v>
      </c>
      <c r="O3763">
        <v>3</v>
      </c>
      <c r="P3763" t="b">
        <v>1</v>
      </c>
      <c r="Q3763" t="s">
        <v>8305</v>
      </c>
      <c r="R3763">
        <f t="shared" si="292"/>
        <v>100</v>
      </c>
      <c r="S3763">
        <f t="shared" si="293"/>
        <v>166.66666666666666</v>
      </c>
      <c r="T3763" t="s">
        <v>8316</v>
      </c>
      <c r="U3763" t="s">
        <v>8358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8">
        <f t="shared" si="295"/>
        <v>42193.605196759258</v>
      </c>
      <c r="L3764">
        <f t="shared" si="294"/>
        <v>2015</v>
      </c>
      <c r="M3764" s="8">
        <f t="shared" si="296"/>
        <v>42218.605196759258</v>
      </c>
      <c r="N3764" t="b">
        <v>0</v>
      </c>
      <c r="O3764">
        <v>28</v>
      </c>
      <c r="P3764" t="b">
        <v>1</v>
      </c>
      <c r="Q3764" t="s">
        <v>8305</v>
      </c>
      <c r="R3764">
        <f t="shared" si="292"/>
        <v>106</v>
      </c>
      <c r="S3764">
        <f t="shared" si="293"/>
        <v>47.428571428571431</v>
      </c>
      <c r="T3764" t="s">
        <v>8316</v>
      </c>
      <c r="U3764" t="s">
        <v>8358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8">
        <f t="shared" si="295"/>
        <v>42065.541967592588</v>
      </c>
      <c r="L3765">
        <f t="shared" si="294"/>
        <v>2015</v>
      </c>
      <c r="M3765" s="8">
        <f t="shared" si="296"/>
        <v>42095.500300925924</v>
      </c>
      <c r="N3765" t="b">
        <v>0</v>
      </c>
      <c r="O3765">
        <v>77</v>
      </c>
      <c r="P3765" t="b">
        <v>1</v>
      </c>
      <c r="Q3765" t="s">
        <v>8305</v>
      </c>
      <c r="R3765">
        <f t="shared" si="292"/>
        <v>100</v>
      </c>
      <c r="S3765">
        <f t="shared" si="293"/>
        <v>64.935064935064929</v>
      </c>
      <c r="T3765" t="s">
        <v>8316</v>
      </c>
      <c r="U3765" t="s">
        <v>8358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8">
        <f t="shared" si="295"/>
        <v>42499.634629629632</v>
      </c>
      <c r="L3766">
        <f t="shared" si="294"/>
        <v>2016</v>
      </c>
      <c r="M3766" s="8">
        <f t="shared" si="296"/>
        <v>42518.816666666666</v>
      </c>
      <c r="N3766" t="b">
        <v>0</v>
      </c>
      <c r="O3766">
        <v>27</v>
      </c>
      <c r="P3766" t="b">
        <v>1</v>
      </c>
      <c r="Q3766" t="s">
        <v>8305</v>
      </c>
      <c r="R3766">
        <f t="shared" si="292"/>
        <v>100</v>
      </c>
      <c r="S3766">
        <f t="shared" si="293"/>
        <v>55.555555555555557</v>
      </c>
      <c r="T3766" t="s">
        <v>8316</v>
      </c>
      <c r="U3766" t="s">
        <v>8358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8">
        <f t="shared" si="295"/>
        <v>41820.568078703705</v>
      </c>
      <c r="L3767">
        <f t="shared" si="294"/>
        <v>2014</v>
      </c>
      <c r="M3767" s="8">
        <f t="shared" si="296"/>
        <v>41850.568078703705</v>
      </c>
      <c r="N3767" t="b">
        <v>0</v>
      </c>
      <c r="O3767">
        <v>107</v>
      </c>
      <c r="P3767" t="b">
        <v>1</v>
      </c>
      <c r="Q3767" t="s">
        <v>8305</v>
      </c>
      <c r="R3767">
        <f t="shared" si="292"/>
        <v>113</v>
      </c>
      <c r="S3767">
        <f t="shared" si="293"/>
        <v>74.224299065420567</v>
      </c>
      <c r="T3767" t="s">
        <v>8316</v>
      </c>
      <c r="U3767" t="s">
        <v>8358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8">
        <f t="shared" si="295"/>
        <v>41787.958854166667</v>
      </c>
      <c r="L3768">
        <f t="shared" si="294"/>
        <v>2014</v>
      </c>
      <c r="M3768" s="8">
        <f t="shared" si="296"/>
        <v>41822.958854166667</v>
      </c>
      <c r="N3768" t="b">
        <v>0</v>
      </c>
      <c r="O3768">
        <v>96</v>
      </c>
      <c r="P3768" t="b">
        <v>1</v>
      </c>
      <c r="Q3768" t="s">
        <v>8305</v>
      </c>
      <c r="R3768">
        <f t="shared" si="292"/>
        <v>103</v>
      </c>
      <c r="S3768">
        <f t="shared" si="293"/>
        <v>106.9271875</v>
      </c>
      <c r="T3768" t="s">
        <v>8316</v>
      </c>
      <c r="U3768" t="s">
        <v>8358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8">
        <f t="shared" si="295"/>
        <v>42049.811307870368</v>
      </c>
      <c r="L3769">
        <f t="shared" si="294"/>
        <v>2015</v>
      </c>
      <c r="M3769" s="8">
        <f t="shared" si="296"/>
        <v>42063.999305555553</v>
      </c>
      <c r="N3769" t="b">
        <v>0</v>
      </c>
      <c r="O3769">
        <v>56</v>
      </c>
      <c r="P3769" t="b">
        <v>1</v>
      </c>
      <c r="Q3769" t="s">
        <v>8305</v>
      </c>
      <c r="R3769">
        <f t="shared" si="292"/>
        <v>117</v>
      </c>
      <c r="S3769">
        <f t="shared" si="293"/>
        <v>41.696428571428569</v>
      </c>
      <c r="T3769" t="s">
        <v>8316</v>
      </c>
      <c r="U3769" t="s">
        <v>8358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8">
        <f t="shared" si="295"/>
        <v>41772.519560185181</v>
      </c>
      <c r="L3770">
        <f t="shared" si="294"/>
        <v>2014</v>
      </c>
      <c r="M3770" s="8">
        <f t="shared" si="296"/>
        <v>41802.519560185181</v>
      </c>
      <c r="N3770" t="b">
        <v>0</v>
      </c>
      <c r="O3770">
        <v>58</v>
      </c>
      <c r="P3770" t="b">
        <v>1</v>
      </c>
      <c r="Q3770" t="s">
        <v>8305</v>
      </c>
      <c r="R3770">
        <f t="shared" si="292"/>
        <v>108</v>
      </c>
      <c r="S3770">
        <f t="shared" si="293"/>
        <v>74.243275862068955</v>
      </c>
      <c r="T3770" t="s">
        <v>8316</v>
      </c>
      <c r="U3770" t="s">
        <v>8358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8">
        <f t="shared" si="295"/>
        <v>42445.389803240738</v>
      </c>
      <c r="L3771">
        <f t="shared" si="294"/>
        <v>2016</v>
      </c>
      <c r="M3771" s="8">
        <f t="shared" si="296"/>
        <v>42475.389803240738</v>
      </c>
      <c r="N3771" t="b">
        <v>0</v>
      </c>
      <c r="O3771">
        <v>15</v>
      </c>
      <c r="P3771" t="b">
        <v>1</v>
      </c>
      <c r="Q3771" t="s">
        <v>8305</v>
      </c>
      <c r="R3771">
        <f t="shared" si="292"/>
        <v>100</v>
      </c>
      <c r="S3771">
        <f t="shared" si="293"/>
        <v>73.333333333333329</v>
      </c>
      <c r="T3771" t="s">
        <v>8316</v>
      </c>
      <c r="U3771" t="s">
        <v>8358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8">
        <f t="shared" si="295"/>
        <v>42138.722337962965</v>
      </c>
      <c r="L3772">
        <f t="shared" si="294"/>
        <v>2015</v>
      </c>
      <c r="M3772" s="8">
        <f t="shared" si="296"/>
        <v>42168.722337962965</v>
      </c>
      <c r="N3772" t="b">
        <v>0</v>
      </c>
      <c r="O3772">
        <v>20</v>
      </c>
      <c r="P3772" t="b">
        <v>1</v>
      </c>
      <c r="Q3772" t="s">
        <v>8305</v>
      </c>
      <c r="R3772">
        <f t="shared" si="292"/>
        <v>100</v>
      </c>
      <c r="S3772">
        <f t="shared" si="293"/>
        <v>100</v>
      </c>
      <c r="T3772" t="s">
        <v>8316</v>
      </c>
      <c r="U3772" t="s">
        <v>8358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8">
        <f t="shared" si="295"/>
        <v>42493.64875</v>
      </c>
      <c r="L3773">
        <f t="shared" si="294"/>
        <v>2016</v>
      </c>
      <c r="M3773" s="8">
        <f t="shared" si="296"/>
        <v>42507.791666666664</v>
      </c>
      <c r="N3773" t="b">
        <v>0</v>
      </c>
      <c r="O3773">
        <v>38</v>
      </c>
      <c r="P3773" t="b">
        <v>1</v>
      </c>
      <c r="Q3773" t="s">
        <v>8305</v>
      </c>
      <c r="R3773">
        <f t="shared" si="292"/>
        <v>146</v>
      </c>
      <c r="S3773">
        <f t="shared" si="293"/>
        <v>38.421052631578945</v>
      </c>
      <c r="T3773" t="s">
        <v>8316</v>
      </c>
      <c r="U3773" t="s">
        <v>8358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8">
        <f t="shared" si="295"/>
        <v>42682.408634259256</v>
      </c>
      <c r="L3774">
        <f t="shared" si="294"/>
        <v>2016</v>
      </c>
      <c r="M3774" s="8">
        <f t="shared" si="296"/>
        <v>42703.041666666664</v>
      </c>
      <c r="N3774" t="b">
        <v>0</v>
      </c>
      <c r="O3774">
        <v>33</v>
      </c>
      <c r="P3774" t="b">
        <v>1</v>
      </c>
      <c r="Q3774" t="s">
        <v>8305</v>
      </c>
      <c r="R3774">
        <f t="shared" si="292"/>
        <v>110</v>
      </c>
      <c r="S3774">
        <f t="shared" si="293"/>
        <v>166.96969696969697</v>
      </c>
      <c r="T3774" t="s">
        <v>8316</v>
      </c>
      <c r="U3774" t="s">
        <v>8358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8">
        <f t="shared" si="295"/>
        <v>42655.796840277777</v>
      </c>
      <c r="L3775">
        <f t="shared" si="294"/>
        <v>2016</v>
      </c>
      <c r="M3775" s="8">
        <f t="shared" si="296"/>
        <v>42688.880555555552</v>
      </c>
      <c r="N3775" t="b">
        <v>0</v>
      </c>
      <c r="O3775">
        <v>57</v>
      </c>
      <c r="P3775" t="b">
        <v>1</v>
      </c>
      <c r="Q3775" t="s">
        <v>8305</v>
      </c>
      <c r="R3775">
        <f t="shared" si="292"/>
        <v>108</v>
      </c>
      <c r="S3775">
        <f t="shared" si="293"/>
        <v>94.912280701754383</v>
      </c>
      <c r="T3775" t="s">
        <v>8316</v>
      </c>
      <c r="U3775" t="s">
        <v>8358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8">
        <f t="shared" si="295"/>
        <v>42087.583969907406</v>
      </c>
      <c r="L3776">
        <f t="shared" si="294"/>
        <v>2015</v>
      </c>
      <c r="M3776" s="8">
        <f t="shared" si="296"/>
        <v>42103.583969907406</v>
      </c>
      <c r="N3776" t="b">
        <v>0</v>
      </c>
      <c r="O3776">
        <v>25</v>
      </c>
      <c r="P3776" t="b">
        <v>1</v>
      </c>
      <c r="Q3776" t="s">
        <v>8305</v>
      </c>
      <c r="R3776">
        <f t="shared" si="292"/>
        <v>100</v>
      </c>
      <c r="S3776">
        <f t="shared" si="293"/>
        <v>100</v>
      </c>
      <c r="T3776" t="s">
        <v>8316</v>
      </c>
      <c r="U3776" t="s">
        <v>8358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8">
        <f t="shared" si="295"/>
        <v>42075.734293981477</v>
      </c>
      <c r="L3777">
        <f t="shared" si="294"/>
        <v>2015</v>
      </c>
      <c r="M3777" s="8">
        <f t="shared" si="296"/>
        <v>42102.958333333336</v>
      </c>
      <c r="N3777" t="b">
        <v>0</v>
      </c>
      <c r="O3777">
        <v>14</v>
      </c>
      <c r="P3777" t="b">
        <v>1</v>
      </c>
      <c r="Q3777" t="s">
        <v>8305</v>
      </c>
      <c r="R3777">
        <f t="shared" si="292"/>
        <v>100</v>
      </c>
      <c r="S3777">
        <f t="shared" si="293"/>
        <v>143.21428571428572</v>
      </c>
      <c r="T3777" t="s">
        <v>8316</v>
      </c>
      <c r="U3777" t="s">
        <v>8358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8">
        <f t="shared" si="295"/>
        <v>41814.159467592588</v>
      </c>
      <c r="L3778">
        <f t="shared" si="294"/>
        <v>2014</v>
      </c>
      <c r="M3778" s="8">
        <f t="shared" si="296"/>
        <v>41851.833333333328</v>
      </c>
      <c r="N3778" t="b">
        <v>0</v>
      </c>
      <c r="O3778">
        <v>94</v>
      </c>
      <c r="P3778" t="b">
        <v>1</v>
      </c>
      <c r="Q3778" t="s">
        <v>8305</v>
      </c>
      <c r="R3778">
        <f t="shared" ref="R3778:R3841" si="297">ROUND(E3778/D3778*100,0)</f>
        <v>107</v>
      </c>
      <c r="S3778">
        <f t="shared" ref="S3778:S3841" si="298">E3778/O3778</f>
        <v>90.819148936170208</v>
      </c>
      <c r="T3778" t="s">
        <v>8316</v>
      </c>
      <c r="U3778" t="s">
        <v>8358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8">
        <f t="shared" si="295"/>
        <v>41886.903020833335</v>
      </c>
      <c r="L3779">
        <f t="shared" ref="L3779:L3842" si="299">YEAR(K3779)</f>
        <v>2014</v>
      </c>
      <c r="M3779" s="8">
        <f t="shared" si="296"/>
        <v>41908.958333333328</v>
      </c>
      <c r="N3779" t="b">
        <v>0</v>
      </c>
      <c r="O3779">
        <v>59</v>
      </c>
      <c r="P3779" t="b">
        <v>1</v>
      </c>
      <c r="Q3779" t="s">
        <v>8305</v>
      </c>
      <c r="R3779">
        <f t="shared" si="297"/>
        <v>143</v>
      </c>
      <c r="S3779">
        <f t="shared" si="298"/>
        <v>48.542372881355931</v>
      </c>
      <c r="T3779" t="s">
        <v>8316</v>
      </c>
      <c r="U3779" t="s">
        <v>8358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8">
        <f t="shared" si="295"/>
        <v>41989.610879629625</v>
      </c>
      <c r="L3780">
        <f t="shared" si="299"/>
        <v>2014</v>
      </c>
      <c r="M3780" s="8">
        <f t="shared" si="296"/>
        <v>42049.610879629625</v>
      </c>
      <c r="N3780" t="b">
        <v>0</v>
      </c>
      <c r="O3780">
        <v>36</v>
      </c>
      <c r="P3780" t="b">
        <v>1</v>
      </c>
      <c r="Q3780" t="s">
        <v>8305</v>
      </c>
      <c r="R3780">
        <f t="shared" si="297"/>
        <v>105</v>
      </c>
      <c r="S3780">
        <f t="shared" si="298"/>
        <v>70.027777777777771</v>
      </c>
      <c r="T3780" t="s">
        <v>8316</v>
      </c>
      <c r="U3780" t="s">
        <v>8358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8">
        <f t="shared" si="295"/>
        <v>42425.527083333327</v>
      </c>
      <c r="L3781">
        <f t="shared" si="299"/>
        <v>2016</v>
      </c>
      <c r="M3781" s="8">
        <f t="shared" si="296"/>
        <v>42455.485416666663</v>
      </c>
      <c r="N3781" t="b">
        <v>0</v>
      </c>
      <c r="O3781">
        <v>115</v>
      </c>
      <c r="P3781" t="b">
        <v>1</v>
      </c>
      <c r="Q3781" t="s">
        <v>8305</v>
      </c>
      <c r="R3781">
        <f t="shared" si="297"/>
        <v>104</v>
      </c>
      <c r="S3781">
        <f t="shared" si="298"/>
        <v>135.62608695652173</v>
      </c>
      <c r="T3781" t="s">
        <v>8316</v>
      </c>
      <c r="U3781" t="s">
        <v>8358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8">
        <f t="shared" si="295"/>
        <v>42166.011400462965</v>
      </c>
      <c r="L3782">
        <f t="shared" si="299"/>
        <v>2015</v>
      </c>
      <c r="M3782" s="8">
        <f t="shared" si="296"/>
        <v>42198.629166666666</v>
      </c>
      <c r="N3782" t="b">
        <v>0</v>
      </c>
      <c r="O3782">
        <v>30</v>
      </c>
      <c r="P3782" t="b">
        <v>1</v>
      </c>
      <c r="Q3782" t="s">
        <v>8305</v>
      </c>
      <c r="R3782">
        <f t="shared" si="297"/>
        <v>120</v>
      </c>
      <c r="S3782">
        <f t="shared" si="298"/>
        <v>100</v>
      </c>
      <c r="T3782" t="s">
        <v>8316</v>
      </c>
      <c r="U3782" t="s">
        <v>8358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8">
        <f t="shared" si="295"/>
        <v>41865.674594907403</v>
      </c>
      <c r="L3783">
        <f t="shared" si="299"/>
        <v>2014</v>
      </c>
      <c r="M3783" s="8">
        <f t="shared" si="296"/>
        <v>41890.674594907403</v>
      </c>
      <c r="N3783" t="b">
        <v>0</v>
      </c>
      <c r="O3783">
        <v>52</v>
      </c>
      <c r="P3783" t="b">
        <v>1</v>
      </c>
      <c r="Q3783" t="s">
        <v>8305</v>
      </c>
      <c r="R3783">
        <f t="shared" si="297"/>
        <v>110</v>
      </c>
      <c r="S3783">
        <f t="shared" si="298"/>
        <v>94.90384615384616</v>
      </c>
      <c r="T3783" t="s">
        <v>8316</v>
      </c>
      <c r="U3783" t="s">
        <v>8358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8">
        <f t="shared" si="295"/>
        <v>42546.653900462959</v>
      </c>
      <c r="L3784">
        <f t="shared" si="299"/>
        <v>2016</v>
      </c>
      <c r="M3784" s="8">
        <f t="shared" si="296"/>
        <v>42575.749999999993</v>
      </c>
      <c r="N3784" t="b">
        <v>0</v>
      </c>
      <c r="O3784">
        <v>27</v>
      </c>
      <c r="P3784" t="b">
        <v>1</v>
      </c>
      <c r="Q3784" t="s">
        <v>8305</v>
      </c>
      <c r="R3784">
        <f t="shared" si="297"/>
        <v>102</v>
      </c>
      <c r="S3784">
        <f t="shared" si="298"/>
        <v>75.370370370370367</v>
      </c>
      <c r="T3784" t="s">
        <v>8316</v>
      </c>
      <c r="U3784" t="s">
        <v>8358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8">
        <f t="shared" si="295"/>
        <v>42419.931944444441</v>
      </c>
      <c r="L3785">
        <f t="shared" si="299"/>
        <v>2016</v>
      </c>
      <c r="M3785" s="8">
        <f t="shared" si="296"/>
        <v>42444.458333333336</v>
      </c>
      <c r="N3785" t="b">
        <v>0</v>
      </c>
      <c r="O3785">
        <v>24</v>
      </c>
      <c r="P3785" t="b">
        <v>1</v>
      </c>
      <c r="Q3785" t="s">
        <v>8305</v>
      </c>
      <c r="R3785">
        <f t="shared" si="297"/>
        <v>129</v>
      </c>
      <c r="S3785">
        <f t="shared" si="298"/>
        <v>64.458333333333329</v>
      </c>
      <c r="T3785" t="s">
        <v>8316</v>
      </c>
      <c r="U3785" t="s">
        <v>8358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8">
        <f t="shared" si="295"/>
        <v>42531.772361111107</v>
      </c>
      <c r="L3786">
        <f t="shared" si="299"/>
        <v>2016</v>
      </c>
      <c r="M3786" s="8">
        <f t="shared" si="296"/>
        <v>42561.772361111107</v>
      </c>
      <c r="N3786" t="b">
        <v>0</v>
      </c>
      <c r="O3786">
        <v>10</v>
      </c>
      <c r="P3786" t="b">
        <v>1</v>
      </c>
      <c r="Q3786" t="s">
        <v>8305</v>
      </c>
      <c r="R3786">
        <f t="shared" si="297"/>
        <v>115</v>
      </c>
      <c r="S3786">
        <f t="shared" si="298"/>
        <v>115</v>
      </c>
      <c r="T3786" t="s">
        <v>8316</v>
      </c>
      <c r="U3786" t="s">
        <v>8358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8">
        <f t="shared" si="295"/>
        <v>42548.430196759255</v>
      </c>
      <c r="L3787">
        <f t="shared" si="299"/>
        <v>2016</v>
      </c>
      <c r="M3787" s="8">
        <f t="shared" si="296"/>
        <v>42584.210416666661</v>
      </c>
      <c r="N3787" t="b">
        <v>0</v>
      </c>
      <c r="O3787">
        <v>30</v>
      </c>
      <c r="P3787" t="b">
        <v>1</v>
      </c>
      <c r="Q3787" t="s">
        <v>8305</v>
      </c>
      <c r="R3787">
        <f t="shared" si="297"/>
        <v>151</v>
      </c>
      <c r="S3787">
        <f t="shared" si="298"/>
        <v>100.5</v>
      </c>
      <c r="T3787" t="s">
        <v>8316</v>
      </c>
      <c r="U3787" t="s">
        <v>8358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8">
        <f t="shared" ref="K3788:K3851" si="300">(J3788/86400)+25569+(-5/24)</f>
        <v>42486.829571759255</v>
      </c>
      <c r="L3788">
        <f t="shared" si="299"/>
        <v>2016</v>
      </c>
      <c r="M3788" s="8">
        <f t="shared" si="296"/>
        <v>42516.829571759255</v>
      </c>
      <c r="N3788" t="b">
        <v>0</v>
      </c>
      <c r="O3788">
        <v>71</v>
      </c>
      <c r="P3788" t="b">
        <v>1</v>
      </c>
      <c r="Q3788" t="s">
        <v>8305</v>
      </c>
      <c r="R3788">
        <f t="shared" si="297"/>
        <v>111</v>
      </c>
      <c r="S3788">
        <f t="shared" si="298"/>
        <v>93.774647887323937</v>
      </c>
      <c r="T3788" t="s">
        <v>8316</v>
      </c>
      <c r="U3788" t="s">
        <v>8358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8">
        <f t="shared" si="300"/>
        <v>42167.326458333329</v>
      </c>
      <c r="L3789">
        <f t="shared" si="299"/>
        <v>2015</v>
      </c>
      <c r="M3789" s="8">
        <f t="shared" ref="M3789:M3852" si="301">(I3789/86400)+25569+(-5/24)</f>
        <v>42195.957638888889</v>
      </c>
      <c r="N3789" t="b">
        <v>0</v>
      </c>
      <c r="O3789">
        <v>10</v>
      </c>
      <c r="P3789" t="b">
        <v>1</v>
      </c>
      <c r="Q3789" t="s">
        <v>8305</v>
      </c>
      <c r="R3789">
        <f t="shared" si="297"/>
        <v>100</v>
      </c>
      <c r="S3789">
        <f t="shared" si="298"/>
        <v>35.1</v>
      </c>
      <c r="T3789" t="s">
        <v>8316</v>
      </c>
      <c r="U3789" t="s">
        <v>8358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8">
        <f t="shared" si="300"/>
        <v>42333.487488425926</v>
      </c>
      <c r="L3790">
        <f t="shared" si="299"/>
        <v>2015</v>
      </c>
      <c r="M3790" s="8">
        <f t="shared" si="301"/>
        <v>42361.470833333333</v>
      </c>
      <c r="N3790" t="b">
        <v>0</v>
      </c>
      <c r="O3790">
        <v>1</v>
      </c>
      <c r="P3790" t="b">
        <v>0</v>
      </c>
      <c r="Q3790" t="s">
        <v>8305</v>
      </c>
      <c r="R3790">
        <f t="shared" si="297"/>
        <v>1</v>
      </c>
      <c r="S3790">
        <f t="shared" si="298"/>
        <v>500</v>
      </c>
      <c r="T3790" t="s">
        <v>8316</v>
      </c>
      <c r="U3790" t="s">
        <v>8358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8">
        <f t="shared" si="300"/>
        <v>42138.590486111112</v>
      </c>
      <c r="L3791">
        <f t="shared" si="299"/>
        <v>2015</v>
      </c>
      <c r="M3791" s="8">
        <f t="shared" si="301"/>
        <v>42170.590486111112</v>
      </c>
      <c r="N3791" t="b">
        <v>0</v>
      </c>
      <c r="O3791">
        <v>4</v>
      </c>
      <c r="P3791" t="b">
        <v>0</v>
      </c>
      <c r="Q3791" t="s">
        <v>8305</v>
      </c>
      <c r="R3791">
        <f t="shared" si="297"/>
        <v>3</v>
      </c>
      <c r="S3791">
        <f t="shared" si="298"/>
        <v>29</v>
      </c>
      <c r="T3791" t="s">
        <v>8316</v>
      </c>
      <c r="U3791" t="s">
        <v>8358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8">
        <f t="shared" si="300"/>
        <v>42666.458599537036</v>
      </c>
      <c r="L3792">
        <f t="shared" si="299"/>
        <v>2016</v>
      </c>
      <c r="M3792" s="8">
        <f t="shared" si="301"/>
        <v>42696.5002662037</v>
      </c>
      <c r="N3792" t="b">
        <v>0</v>
      </c>
      <c r="O3792">
        <v>0</v>
      </c>
      <c r="P3792" t="b">
        <v>0</v>
      </c>
      <c r="Q3792" t="s">
        <v>8305</v>
      </c>
      <c r="R3792">
        <f t="shared" si="297"/>
        <v>0</v>
      </c>
      <c r="S3792" t="e">
        <f t="shared" si="298"/>
        <v>#DIV/0!</v>
      </c>
      <c r="T3792" t="s">
        <v>8316</v>
      </c>
      <c r="U3792" t="s">
        <v>8358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8">
        <f t="shared" si="300"/>
        <v>41766.4837037037</v>
      </c>
      <c r="L3793">
        <f t="shared" si="299"/>
        <v>2014</v>
      </c>
      <c r="M3793" s="8">
        <f t="shared" si="301"/>
        <v>41826.4837037037</v>
      </c>
      <c r="N3793" t="b">
        <v>0</v>
      </c>
      <c r="O3793">
        <v>0</v>
      </c>
      <c r="P3793" t="b">
        <v>0</v>
      </c>
      <c r="Q3793" t="s">
        <v>8305</v>
      </c>
      <c r="R3793">
        <f t="shared" si="297"/>
        <v>0</v>
      </c>
      <c r="S3793" t="e">
        <f t="shared" si="298"/>
        <v>#DIV/0!</v>
      </c>
      <c r="T3793" t="s">
        <v>8316</v>
      </c>
      <c r="U3793" t="s">
        <v>8358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8">
        <f t="shared" si="300"/>
        <v>42170.238680555551</v>
      </c>
      <c r="L3794">
        <f t="shared" si="299"/>
        <v>2015</v>
      </c>
      <c r="M3794" s="8">
        <f t="shared" si="301"/>
        <v>42200.238680555551</v>
      </c>
      <c r="N3794" t="b">
        <v>0</v>
      </c>
      <c r="O3794">
        <v>2</v>
      </c>
      <c r="P3794" t="b">
        <v>0</v>
      </c>
      <c r="Q3794" t="s">
        <v>8305</v>
      </c>
      <c r="R3794">
        <f t="shared" si="297"/>
        <v>0</v>
      </c>
      <c r="S3794">
        <f t="shared" si="298"/>
        <v>17.5</v>
      </c>
      <c r="T3794" t="s">
        <v>8316</v>
      </c>
      <c r="U3794" t="s">
        <v>8358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8">
        <f t="shared" si="300"/>
        <v>41968.73065972222</v>
      </c>
      <c r="L3795">
        <f t="shared" si="299"/>
        <v>2014</v>
      </c>
      <c r="M3795" s="8">
        <f t="shared" si="301"/>
        <v>41989.73065972222</v>
      </c>
      <c r="N3795" t="b">
        <v>0</v>
      </c>
      <c r="O3795">
        <v>24</v>
      </c>
      <c r="P3795" t="b">
        <v>0</v>
      </c>
      <c r="Q3795" t="s">
        <v>8305</v>
      </c>
      <c r="R3795">
        <f t="shared" si="297"/>
        <v>60</v>
      </c>
      <c r="S3795">
        <f t="shared" si="298"/>
        <v>174</v>
      </c>
      <c r="T3795" t="s">
        <v>8316</v>
      </c>
      <c r="U3795" t="s">
        <v>8358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8">
        <f t="shared" si="300"/>
        <v>42132.372152777774</v>
      </c>
      <c r="L3796">
        <f t="shared" si="299"/>
        <v>2015</v>
      </c>
      <c r="M3796" s="8">
        <f t="shared" si="301"/>
        <v>42162.372152777774</v>
      </c>
      <c r="N3796" t="b">
        <v>0</v>
      </c>
      <c r="O3796">
        <v>1</v>
      </c>
      <c r="P3796" t="b">
        <v>0</v>
      </c>
      <c r="Q3796" t="s">
        <v>8305</v>
      </c>
      <c r="R3796">
        <f t="shared" si="297"/>
        <v>1</v>
      </c>
      <c r="S3796">
        <f t="shared" si="298"/>
        <v>50</v>
      </c>
      <c r="T3796" t="s">
        <v>8316</v>
      </c>
      <c r="U3796" t="s">
        <v>8358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8">
        <f t="shared" si="300"/>
        <v>42201.227893518517</v>
      </c>
      <c r="L3797">
        <f t="shared" si="299"/>
        <v>2015</v>
      </c>
      <c r="M3797" s="8">
        <f t="shared" si="301"/>
        <v>42244.729166666664</v>
      </c>
      <c r="N3797" t="b">
        <v>0</v>
      </c>
      <c r="O3797">
        <v>2</v>
      </c>
      <c r="P3797" t="b">
        <v>0</v>
      </c>
      <c r="Q3797" t="s">
        <v>8305</v>
      </c>
      <c r="R3797">
        <f t="shared" si="297"/>
        <v>2</v>
      </c>
      <c r="S3797">
        <f t="shared" si="298"/>
        <v>5</v>
      </c>
      <c r="T3797" t="s">
        <v>8316</v>
      </c>
      <c r="U3797" t="s">
        <v>8358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8">
        <f t="shared" si="300"/>
        <v>42688.821250000001</v>
      </c>
      <c r="L3798">
        <f t="shared" si="299"/>
        <v>2016</v>
      </c>
      <c r="M3798" s="8">
        <f t="shared" si="301"/>
        <v>42748.821250000001</v>
      </c>
      <c r="N3798" t="b">
        <v>0</v>
      </c>
      <c r="O3798">
        <v>1</v>
      </c>
      <c r="P3798" t="b">
        <v>0</v>
      </c>
      <c r="Q3798" t="s">
        <v>8305</v>
      </c>
      <c r="R3798">
        <f t="shared" si="297"/>
        <v>0</v>
      </c>
      <c r="S3798">
        <f t="shared" si="298"/>
        <v>1</v>
      </c>
      <c r="T3798" t="s">
        <v>8316</v>
      </c>
      <c r="U3798" t="s">
        <v>8358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8">
        <f t="shared" si="300"/>
        <v>42084.673206018517</v>
      </c>
      <c r="L3799">
        <f t="shared" si="299"/>
        <v>2015</v>
      </c>
      <c r="M3799" s="8">
        <f t="shared" si="301"/>
        <v>42114.673206018517</v>
      </c>
      <c r="N3799" t="b">
        <v>0</v>
      </c>
      <c r="O3799">
        <v>37</v>
      </c>
      <c r="P3799" t="b">
        <v>0</v>
      </c>
      <c r="Q3799" t="s">
        <v>8305</v>
      </c>
      <c r="R3799">
        <f t="shared" si="297"/>
        <v>90</v>
      </c>
      <c r="S3799">
        <f t="shared" si="298"/>
        <v>145.40540540540542</v>
      </c>
      <c r="T3799" t="s">
        <v>8316</v>
      </c>
      <c r="U3799" t="s">
        <v>8358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8">
        <f t="shared" si="300"/>
        <v>41831.514444444438</v>
      </c>
      <c r="L3800">
        <f t="shared" si="299"/>
        <v>2014</v>
      </c>
      <c r="M3800" s="8">
        <f t="shared" si="301"/>
        <v>41861.514444444438</v>
      </c>
      <c r="N3800" t="b">
        <v>0</v>
      </c>
      <c r="O3800">
        <v>5</v>
      </c>
      <c r="P3800" t="b">
        <v>0</v>
      </c>
      <c r="Q3800" t="s">
        <v>8305</v>
      </c>
      <c r="R3800">
        <f t="shared" si="297"/>
        <v>1</v>
      </c>
      <c r="S3800">
        <f t="shared" si="298"/>
        <v>205</v>
      </c>
      <c r="T3800" t="s">
        <v>8316</v>
      </c>
      <c r="U3800" t="s">
        <v>8358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8">
        <f t="shared" si="300"/>
        <v>42410.722719907404</v>
      </c>
      <c r="L3801">
        <f t="shared" si="299"/>
        <v>2016</v>
      </c>
      <c r="M3801" s="8">
        <f t="shared" si="301"/>
        <v>42440.722719907404</v>
      </c>
      <c r="N3801" t="b">
        <v>0</v>
      </c>
      <c r="O3801">
        <v>4</v>
      </c>
      <c r="P3801" t="b">
        <v>0</v>
      </c>
      <c r="Q3801" t="s">
        <v>8305</v>
      </c>
      <c r="R3801">
        <f t="shared" si="297"/>
        <v>4</v>
      </c>
      <c r="S3801">
        <f t="shared" si="298"/>
        <v>100.5</v>
      </c>
      <c r="T3801" t="s">
        <v>8316</v>
      </c>
      <c r="U3801" t="s">
        <v>8358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8">
        <f t="shared" si="300"/>
        <v>41982.528738425921</v>
      </c>
      <c r="L3802">
        <f t="shared" si="299"/>
        <v>2014</v>
      </c>
      <c r="M3802" s="8">
        <f t="shared" si="301"/>
        <v>42014.999305555553</v>
      </c>
      <c r="N3802" t="b">
        <v>0</v>
      </c>
      <c r="O3802">
        <v>16</v>
      </c>
      <c r="P3802" t="b">
        <v>0</v>
      </c>
      <c r="Q3802" t="s">
        <v>8305</v>
      </c>
      <c r="R3802">
        <f t="shared" si="297"/>
        <v>4</v>
      </c>
      <c r="S3802">
        <f t="shared" si="298"/>
        <v>55.0625</v>
      </c>
      <c r="T3802" t="s">
        <v>8316</v>
      </c>
      <c r="U3802" t="s">
        <v>8358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8">
        <f t="shared" si="300"/>
        <v>41975.467777777776</v>
      </c>
      <c r="L3803">
        <f t="shared" si="299"/>
        <v>2014</v>
      </c>
      <c r="M3803" s="8">
        <f t="shared" si="301"/>
        <v>42006.467777777776</v>
      </c>
      <c r="N3803" t="b">
        <v>0</v>
      </c>
      <c r="O3803">
        <v>9</v>
      </c>
      <c r="P3803" t="b">
        <v>0</v>
      </c>
      <c r="Q3803" t="s">
        <v>8305</v>
      </c>
      <c r="R3803">
        <f t="shared" si="297"/>
        <v>9</v>
      </c>
      <c r="S3803">
        <f t="shared" si="298"/>
        <v>47.333333333333336</v>
      </c>
      <c r="T3803" t="s">
        <v>8316</v>
      </c>
      <c r="U3803" t="s">
        <v>8358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8">
        <f t="shared" si="300"/>
        <v>42268.917893518512</v>
      </c>
      <c r="L3804">
        <f t="shared" si="299"/>
        <v>2015</v>
      </c>
      <c r="M3804" s="8">
        <f t="shared" si="301"/>
        <v>42298.917893518512</v>
      </c>
      <c r="N3804" t="b">
        <v>0</v>
      </c>
      <c r="O3804">
        <v>0</v>
      </c>
      <c r="P3804" t="b">
        <v>0</v>
      </c>
      <c r="Q3804" t="s">
        <v>8305</v>
      </c>
      <c r="R3804">
        <f t="shared" si="297"/>
        <v>0</v>
      </c>
      <c r="S3804" t="e">
        <f t="shared" si="298"/>
        <v>#DIV/0!</v>
      </c>
      <c r="T3804" t="s">
        <v>8316</v>
      </c>
      <c r="U3804" t="s">
        <v>8358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8">
        <f t="shared" si="300"/>
        <v>42403.763518518514</v>
      </c>
      <c r="L3805">
        <f t="shared" si="299"/>
        <v>2016</v>
      </c>
      <c r="M3805" s="8">
        <f t="shared" si="301"/>
        <v>42433.763518518514</v>
      </c>
      <c r="N3805" t="b">
        <v>0</v>
      </c>
      <c r="O3805">
        <v>40</v>
      </c>
      <c r="P3805" t="b">
        <v>0</v>
      </c>
      <c r="Q3805" t="s">
        <v>8305</v>
      </c>
      <c r="R3805">
        <f t="shared" si="297"/>
        <v>20</v>
      </c>
      <c r="S3805">
        <f t="shared" si="298"/>
        <v>58.95</v>
      </c>
      <c r="T3805" t="s">
        <v>8316</v>
      </c>
      <c r="U3805" t="s">
        <v>8358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8">
        <f t="shared" si="300"/>
        <v>42526.801203703704</v>
      </c>
      <c r="L3806">
        <f t="shared" si="299"/>
        <v>2016</v>
      </c>
      <c r="M3806" s="8">
        <f t="shared" si="301"/>
        <v>42582.083333333336</v>
      </c>
      <c r="N3806" t="b">
        <v>0</v>
      </c>
      <c r="O3806">
        <v>0</v>
      </c>
      <c r="P3806" t="b">
        <v>0</v>
      </c>
      <c r="Q3806" t="s">
        <v>8305</v>
      </c>
      <c r="R3806">
        <f t="shared" si="297"/>
        <v>0</v>
      </c>
      <c r="S3806" t="e">
        <f t="shared" si="298"/>
        <v>#DIV/0!</v>
      </c>
      <c r="T3806" t="s">
        <v>8316</v>
      </c>
      <c r="U3806" t="s">
        <v>8358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8">
        <f t="shared" si="300"/>
        <v>41849.678703703699</v>
      </c>
      <c r="L3807">
        <f t="shared" si="299"/>
        <v>2014</v>
      </c>
      <c r="M3807" s="8">
        <f t="shared" si="301"/>
        <v>41909.678703703699</v>
      </c>
      <c r="N3807" t="b">
        <v>0</v>
      </c>
      <c r="O3807">
        <v>2</v>
      </c>
      <c r="P3807" t="b">
        <v>0</v>
      </c>
      <c r="Q3807" t="s">
        <v>8305</v>
      </c>
      <c r="R3807">
        <f t="shared" si="297"/>
        <v>0</v>
      </c>
      <c r="S3807">
        <f t="shared" si="298"/>
        <v>1.5</v>
      </c>
      <c r="T3807" t="s">
        <v>8316</v>
      </c>
      <c r="U3807" t="s">
        <v>8358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8">
        <f t="shared" si="300"/>
        <v>41799.050706018512</v>
      </c>
      <c r="L3808">
        <f t="shared" si="299"/>
        <v>2014</v>
      </c>
      <c r="M3808" s="8">
        <f t="shared" si="301"/>
        <v>41819.050706018512</v>
      </c>
      <c r="N3808" t="b">
        <v>0</v>
      </c>
      <c r="O3808">
        <v>1</v>
      </c>
      <c r="P3808" t="b">
        <v>0</v>
      </c>
      <c r="Q3808" t="s">
        <v>8305</v>
      </c>
      <c r="R3808">
        <f t="shared" si="297"/>
        <v>0</v>
      </c>
      <c r="S3808">
        <f t="shared" si="298"/>
        <v>5</v>
      </c>
      <c r="T3808" t="s">
        <v>8316</v>
      </c>
      <c r="U3808" t="s">
        <v>8358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8">
        <f t="shared" si="300"/>
        <v>42090.700682870367</v>
      </c>
      <c r="L3809">
        <f t="shared" si="299"/>
        <v>2015</v>
      </c>
      <c r="M3809" s="8">
        <f t="shared" si="301"/>
        <v>42097.700682870367</v>
      </c>
      <c r="N3809" t="b">
        <v>0</v>
      </c>
      <c r="O3809">
        <v>9</v>
      </c>
      <c r="P3809" t="b">
        <v>0</v>
      </c>
      <c r="Q3809" t="s">
        <v>8305</v>
      </c>
      <c r="R3809">
        <f t="shared" si="297"/>
        <v>30</v>
      </c>
      <c r="S3809">
        <f t="shared" si="298"/>
        <v>50.555555555555557</v>
      </c>
      <c r="T3809" t="s">
        <v>8316</v>
      </c>
      <c r="U3809" t="s">
        <v>8358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8">
        <f t="shared" si="300"/>
        <v>42059.24559027778</v>
      </c>
      <c r="L3810">
        <f t="shared" si="299"/>
        <v>2015</v>
      </c>
      <c r="M3810" s="8">
        <f t="shared" si="301"/>
        <v>42119.203923611109</v>
      </c>
      <c r="N3810" t="b">
        <v>0</v>
      </c>
      <c r="O3810">
        <v>24</v>
      </c>
      <c r="P3810" t="b">
        <v>1</v>
      </c>
      <c r="Q3810" t="s">
        <v>8271</v>
      </c>
      <c r="R3810">
        <f t="shared" si="297"/>
        <v>100</v>
      </c>
      <c r="S3810">
        <f t="shared" si="298"/>
        <v>41.666666666666664</v>
      </c>
      <c r="T3810" t="s">
        <v>8316</v>
      </c>
      <c r="U3810" t="s">
        <v>8317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8">
        <f t="shared" si="300"/>
        <v>41800.318368055552</v>
      </c>
      <c r="L3811">
        <f t="shared" si="299"/>
        <v>2014</v>
      </c>
      <c r="M3811" s="8">
        <f t="shared" si="301"/>
        <v>41850.75</v>
      </c>
      <c r="N3811" t="b">
        <v>0</v>
      </c>
      <c r="O3811">
        <v>38</v>
      </c>
      <c r="P3811" t="b">
        <v>1</v>
      </c>
      <c r="Q3811" t="s">
        <v>8271</v>
      </c>
      <c r="R3811">
        <f t="shared" si="297"/>
        <v>101</v>
      </c>
      <c r="S3811">
        <f t="shared" si="298"/>
        <v>53.289473684210527</v>
      </c>
      <c r="T3811" t="s">
        <v>8316</v>
      </c>
      <c r="U3811" t="s">
        <v>8317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8">
        <f t="shared" si="300"/>
        <v>42054.640717592592</v>
      </c>
      <c r="L3812">
        <f t="shared" si="299"/>
        <v>2015</v>
      </c>
      <c r="M3812" s="8">
        <f t="shared" si="301"/>
        <v>42084.599050925921</v>
      </c>
      <c r="N3812" t="b">
        <v>0</v>
      </c>
      <c r="O3812">
        <v>26</v>
      </c>
      <c r="P3812" t="b">
        <v>1</v>
      </c>
      <c r="Q3812" t="s">
        <v>8271</v>
      </c>
      <c r="R3812">
        <f t="shared" si="297"/>
        <v>122</v>
      </c>
      <c r="S3812">
        <f t="shared" si="298"/>
        <v>70.230769230769226</v>
      </c>
      <c r="T3812" t="s">
        <v>8316</v>
      </c>
      <c r="U3812" t="s">
        <v>8317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8">
        <f t="shared" si="300"/>
        <v>42487.418668981474</v>
      </c>
      <c r="L3813">
        <f t="shared" si="299"/>
        <v>2016</v>
      </c>
      <c r="M3813" s="8">
        <f t="shared" si="301"/>
        <v>42521.249999999993</v>
      </c>
      <c r="N3813" t="b">
        <v>0</v>
      </c>
      <c r="O3813">
        <v>19</v>
      </c>
      <c r="P3813" t="b">
        <v>1</v>
      </c>
      <c r="Q3813" t="s">
        <v>8271</v>
      </c>
      <c r="R3813">
        <f t="shared" si="297"/>
        <v>330</v>
      </c>
      <c r="S3813">
        <f t="shared" si="298"/>
        <v>43.421052631578945</v>
      </c>
      <c r="T3813" t="s">
        <v>8316</v>
      </c>
      <c r="U3813" t="s">
        <v>8317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8">
        <f t="shared" si="300"/>
        <v>42109.542916666665</v>
      </c>
      <c r="L3814">
        <f t="shared" si="299"/>
        <v>2015</v>
      </c>
      <c r="M3814" s="8">
        <f t="shared" si="301"/>
        <v>42155.957638888889</v>
      </c>
      <c r="N3814" t="b">
        <v>0</v>
      </c>
      <c r="O3814">
        <v>11</v>
      </c>
      <c r="P3814" t="b">
        <v>1</v>
      </c>
      <c r="Q3814" t="s">
        <v>8271</v>
      </c>
      <c r="R3814">
        <f t="shared" si="297"/>
        <v>110</v>
      </c>
      <c r="S3814">
        <f t="shared" si="298"/>
        <v>199.18181818181819</v>
      </c>
      <c r="T3814" t="s">
        <v>8316</v>
      </c>
      <c r="U3814" t="s">
        <v>8317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8">
        <f t="shared" si="300"/>
        <v>42497.067372685182</v>
      </c>
      <c r="L3815">
        <f t="shared" si="299"/>
        <v>2016</v>
      </c>
      <c r="M3815" s="8">
        <f t="shared" si="301"/>
        <v>42535.696527777771</v>
      </c>
      <c r="N3815" t="b">
        <v>0</v>
      </c>
      <c r="O3815">
        <v>27</v>
      </c>
      <c r="P3815" t="b">
        <v>1</v>
      </c>
      <c r="Q3815" t="s">
        <v>8271</v>
      </c>
      <c r="R3815">
        <f t="shared" si="297"/>
        <v>101</v>
      </c>
      <c r="S3815">
        <f t="shared" si="298"/>
        <v>78.518148148148143</v>
      </c>
      <c r="T3815" t="s">
        <v>8316</v>
      </c>
      <c r="U3815" t="s">
        <v>8317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8">
        <f t="shared" si="300"/>
        <v>42058.695740740739</v>
      </c>
      <c r="L3816">
        <f t="shared" si="299"/>
        <v>2015</v>
      </c>
      <c r="M3816" s="8">
        <f t="shared" si="301"/>
        <v>42094.957638888889</v>
      </c>
      <c r="N3816" t="b">
        <v>0</v>
      </c>
      <c r="O3816">
        <v>34</v>
      </c>
      <c r="P3816" t="b">
        <v>1</v>
      </c>
      <c r="Q3816" t="s">
        <v>8271</v>
      </c>
      <c r="R3816">
        <f t="shared" si="297"/>
        <v>140</v>
      </c>
      <c r="S3816">
        <f t="shared" si="298"/>
        <v>61.823529411764703</v>
      </c>
      <c r="T3816" t="s">
        <v>8316</v>
      </c>
      <c r="U3816" t="s">
        <v>8317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8">
        <f t="shared" si="300"/>
        <v>42207.051585648143</v>
      </c>
      <c r="L3817">
        <f t="shared" si="299"/>
        <v>2015</v>
      </c>
      <c r="M3817" s="8">
        <f t="shared" si="301"/>
        <v>42236.749999999993</v>
      </c>
      <c r="N3817" t="b">
        <v>0</v>
      </c>
      <c r="O3817">
        <v>20</v>
      </c>
      <c r="P3817" t="b">
        <v>1</v>
      </c>
      <c r="Q3817" t="s">
        <v>8271</v>
      </c>
      <c r="R3817">
        <f t="shared" si="297"/>
        <v>100</v>
      </c>
      <c r="S3817">
        <f t="shared" si="298"/>
        <v>50.000500000000002</v>
      </c>
      <c r="T3817" t="s">
        <v>8316</v>
      </c>
      <c r="U3817" t="s">
        <v>8317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8">
        <f t="shared" si="300"/>
        <v>41807.481747685182</v>
      </c>
      <c r="L3818">
        <f t="shared" si="299"/>
        <v>2014</v>
      </c>
      <c r="M3818" s="8">
        <f t="shared" si="301"/>
        <v>41837.481747685182</v>
      </c>
      <c r="N3818" t="b">
        <v>0</v>
      </c>
      <c r="O3818">
        <v>37</v>
      </c>
      <c r="P3818" t="b">
        <v>1</v>
      </c>
      <c r="Q3818" t="s">
        <v>8271</v>
      </c>
      <c r="R3818">
        <f t="shared" si="297"/>
        <v>119</v>
      </c>
      <c r="S3818">
        <f t="shared" si="298"/>
        <v>48.339729729729726</v>
      </c>
      <c r="T3818" t="s">
        <v>8316</v>
      </c>
      <c r="U3818" t="s">
        <v>8317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8">
        <f t="shared" si="300"/>
        <v>42284.488611111105</v>
      </c>
      <c r="L3819">
        <f t="shared" si="299"/>
        <v>2015</v>
      </c>
      <c r="M3819" s="8">
        <f t="shared" si="301"/>
        <v>42300.957638888889</v>
      </c>
      <c r="N3819" t="b">
        <v>0</v>
      </c>
      <c r="O3819">
        <v>20</v>
      </c>
      <c r="P3819" t="b">
        <v>1</v>
      </c>
      <c r="Q3819" t="s">
        <v>8271</v>
      </c>
      <c r="R3819">
        <f t="shared" si="297"/>
        <v>107</v>
      </c>
      <c r="S3819">
        <f t="shared" si="298"/>
        <v>107.25</v>
      </c>
      <c r="T3819" t="s">
        <v>8316</v>
      </c>
      <c r="U3819" t="s">
        <v>8317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8">
        <f t="shared" si="300"/>
        <v>42045.634050925924</v>
      </c>
      <c r="L3820">
        <f t="shared" si="299"/>
        <v>2015</v>
      </c>
      <c r="M3820" s="8">
        <f t="shared" si="301"/>
        <v>42075.592384259253</v>
      </c>
      <c r="N3820" t="b">
        <v>0</v>
      </c>
      <c r="O3820">
        <v>10</v>
      </c>
      <c r="P3820" t="b">
        <v>1</v>
      </c>
      <c r="Q3820" t="s">
        <v>8271</v>
      </c>
      <c r="R3820">
        <f t="shared" si="297"/>
        <v>228</v>
      </c>
      <c r="S3820">
        <f t="shared" si="298"/>
        <v>57</v>
      </c>
      <c r="T3820" t="s">
        <v>8316</v>
      </c>
      <c r="U3820" t="s">
        <v>8317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8">
        <f t="shared" si="300"/>
        <v>42184.001203703701</v>
      </c>
      <c r="L3821">
        <f t="shared" si="299"/>
        <v>2015</v>
      </c>
      <c r="M3821" s="8">
        <f t="shared" si="301"/>
        <v>42202.668055555558</v>
      </c>
      <c r="N3821" t="b">
        <v>0</v>
      </c>
      <c r="O3821">
        <v>26</v>
      </c>
      <c r="P3821" t="b">
        <v>1</v>
      </c>
      <c r="Q3821" t="s">
        <v>8271</v>
      </c>
      <c r="R3821">
        <f t="shared" si="297"/>
        <v>106</v>
      </c>
      <c r="S3821">
        <f t="shared" si="298"/>
        <v>40.92307692307692</v>
      </c>
      <c r="T3821" t="s">
        <v>8316</v>
      </c>
      <c r="U3821" t="s">
        <v>8317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8">
        <f t="shared" si="300"/>
        <v>42160.443483796298</v>
      </c>
      <c r="L3822">
        <f t="shared" si="299"/>
        <v>2015</v>
      </c>
      <c r="M3822" s="8">
        <f t="shared" si="301"/>
        <v>42190.443483796298</v>
      </c>
      <c r="N3822" t="b">
        <v>0</v>
      </c>
      <c r="O3822">
        <v>20</v>
      </c>
      <c r="P3822" t="b">
        <v>1</v>
      </c>
      <c r="Q3822" t="s">
        <v>8271</v>
      </c>
      <c r="R3822">
        <f t="shared" si="297"/>
        <v>143</v>
      </c>
      <c r="S3822">
        <f t="shared" si="298"/>
        <v>21.5</v>
      </c>
      <c r="T3822" t="s">
        <v>8316</v>
      </c>
      <c r="U3822" t="s">
        <v>8317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8">
        <f t="shared" si="300"/>
        <v>42340.972303240742</v>
      </c>
      <c r="L3823">
        <f t="shared" si="299"/>
        <v>2015</v>
      </c>
      <c r="M3823" s="8">
        <f t="shared" si="301"/>
        <v>42372.972303240742</v>
      </c>
      <c r="N3823" t="b">
        <v>0</v>
      </c>
      <c r="O3823">
        <v>46</v>
      </c>
      <c r="P3823" t="b">
        <v>1</v>
      </c>
      <c r="Q3823" t="s">
        <v>8271</v>
      </c>
      <c r="R3823">
        <f t="shared" si="297"/>
        <v>105</v>
      </c>
      <c r="S3823">
        <f t="shared" si="298"/>
        <v>79.543478260869563</v>
      </c>
      <c r="T3823" t="s">
        <v>8316</v>
      </c>
      <c r="U3823" t="s">
        <v>8317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8">
        <f t="shared" si="300"/>
        <v>42329.629826388882</v>
      </c>
      <c r="L3824">
        <f t="shared" si="299"/>
        <v>2015</v>
      </c>
      <c r="M3824" s="8">
        <f t="shared" si="301"/>
        <v>42388.749305555553</v>
      </c>
      <c r="N3824" t="b">
        <v>0</v>
      </c>
      <c r="O3824">
        <v>76</v>
      </c>
      <c r="P3824" t="b">
        <v>1</v>
      </c>
      <c r="Q3824" t="s">
        <v>8271</v>
      </c>
      <c r="R3824">
        <f t="shared" si="297"/>
        <v>110</v>
      </c>
      <c r="S3824">
        <f t="shared" si="298"/>
        <v>72.381578947368425</v>
      </c>
      <c r="T3824" t="s">
        <v>8316</v>
      </c>
      <c r="U3824" t="s">
        <v>8317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8">
        <f t="shared" si="300"/>
        <v>42170.701898148145</v>
      </c>
      <c r="L3825">
        <f t="shared" si="299"/>
        <v>2015</v>
      </c>
      <c r="M3825" s="8">
        <f t="shared" si="301"/>
        <v>42204.957638888889</v>
      </c>
      <c r="N3825" t="b">
        <v>0</v>
      </c>
      <c r="O3825">
        <v>41</v>
      </c>
      <c r="P3825" t="b">
        <v>1</v>
      </c>
      <c r="Q3825" t="s">
        <v>8271</v>
      </c>
      <c r="R3825">
        <f t="shared" si="297"/>
        <v>106</v>
      </c>
      <c r="S3825">
        <f t="shared" si="298"/>
        <v>64.634146341463421</v>
      </c>
      <c r="T3825" t="s">
        <v>8316</v>
      </c>
      <c r="U3825" t="s">
        <v>8317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8">
        <f t="shared" si="300"/>
        <v>42571.417858796289</v>
      </c>
      <c r="L3826">
        <f t="shared" si="299"/>
        <v>2016</v>
      </c>
      <c r="M3826" s="8">
        <f t="shared" si="301"/>
        <v>42583.361805555549</v>
      </c>
      <c r="N3826" t="b">
        <v>0</v>
      </c>
      <c r="O3826">
        <v>7</v>
      </c>
      <c r="P3826" t="b">
        <v>1</v>
      </c>
      <c r="Q3826" t="s">
        <v>8271</v>
      </c>
      <c r="R3826">
        <f t="shared" si="297"/>
        <v>108</v>
      </c>
      <c r="S3826">
        <f t="shared" si="298"/>
        <v>38.571428571428569</v>
      </c>
      <c r="T3826" t="s">
        <v>8316</v>
      </c>
      <c r="U3826" t="s">
        <v>8317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8">
        <f t="shared" si="300"/>
        <v>42150.861273148148</v>
      </c>
      <c r="L3827">
        <f t="shared" si="299"/>
        <v>2015</v>
      </c>
      <c r="M3827" s="8">
        <f t="shared" si="301"/>
        <v>42171.861273148148</v>
      </c>
      <c r="N3827" t="b">
        <v>0</v>
      </c>
      <c r="O3827">
        <v>49</v>
      </c>
      <c r="P3827" t="b">
        <v>1</v>
      </c>
      <c r="Q3827" t="s">
        <v>8271</v>
      </c>
      <c r="R3827">
        <f t="shared" si="297"/>
        <v>105</v>
      </c>
      <c r="S3827">
        <f t="shared" si="298"/>
        <v>107.57142857142857</v>
      </c>
      <c r="T3827" t="s">
        <v>8316</v>
      </c>
      <c r="U3827" t="s">
        <v>8317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8">
        <f t="shared" si="300"/>
        <v>42101.215208333328</v>
      </c>
      <c r="L3828">
        <f t="shared" si="299"/>
        <v>2015</v>
      </c>
      <c r="M3828" s="8">
        <f t="shared" si="301"/>
        <v>42131.215208333328</v>
      </c>
      <c r="N3828" t="b">
        <v>0</v>
      </c>
      <c r="O3828">
        <v>26</v>
      </c>
      <c r="P3828" t="b">
        <v>1</v>
      </c>
      <c r="Q3828" t="s">
        <v>8271</v>
      </c>
      <c r="R3828">
        <f t="shared" si="297"/>
        <v>119</v>
      </c>
      <c r="S3828">
        <f t="shared" si="298"/>
        <v>27.5</v>
      </c>
      <c r="T3828" t="s">
        <v>8316</v>
      </c>
      <c r="U3828" t="s">
        <v>8317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8">
        <f t="shared" si="300"/>
        <v>42034.719918981478</v>
      </c>
      <c r="L3829">
        <f t="shared" si="299"/>
        <v>2015</v>
      </c>
      <c r="M3829" s="8">
        <f t="shared" si="301"/>
        <v>42089.791666666664</v>
      </c>
      <c r="N3829" t="b">
        <v>0</v>
      </c>
      <c r="O3829">
        <v>65</v>
      </c>
      <c r="P3829" t="b">
        <v>1</v>
      </c>
      <c r="Q3829" t="s">
        <v>8271</v>
      </c>
      <c r="R3829">
        <f t="shared" si="297"/>
        <v>153</v>
      </c>
      <c r="S3829">
        <f t="shared" si="298"/>
        <v>70.461538461538467</v>
      </c>
      <c r="T3829" t="s">
        <v>8316</v>
      </c>
      <c r="U3829" t="s">
        <v>8317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8">
        <f t="shared" si="300"/>
        <v>41944.319293981483</v>
      </c>
      <c r="L3830">
        <f t="shared" si="299"/>
        <v>2014</v>
      </c>
      <c r="M3830" s="8">
        <f t="shared" si="301"/>
        <v>42004.36096064814</v>
      </c>
      <c r="N3830" t="b">
        <v>0</v>
      </c>
      <c r="O3830">
        <v>28</v>
      </c>
      <c r="P3830" t="b">
        <v>1</v>
      </c>
      <c r="Q3830" t="s">
        <v>8271</v>
      </c>
      <c r="R3830">
        <f t="shared" si="297"/>
        <v>100</v>
      </c>
      <c r="S3830">
        <f t="shared" si="298"/>
        <v>178.57142857142858</v>
      </c>
      <c r="T3830" t="s">
        <v>8316</v>
      </c>
      <c r="U3830" t="s">
        <v>8317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8">
        <f t="shared" si="300"/>
        <v>42593.657071759262</v>
      </c>
      <c r="L3831">
        <f t="shared" si="299"/>
        <v>2016</v>
      </c>
      <c r="M3831" s="8">
        <f t="shared" si="301"/>
        <v>42613.657071759262</v>
      </c>
      <c r="N3831" t="b">
        <v>0</v>
      </c>
      <c r="O3831">
        <v>8</v>
      </c>
      <c r="P3831" t="b">
        <v>1</v>
      </c>
      <c r="Q3831" t="s">
        <v>8271</v>
      </c>
      <c r="R3831">
        <f t="shared" si="297"/>
        <v>100</v>
      </c>
      <c r="S3831">
        <f t="shared" si="298"/>
        <v>62.625</v>
      </c>
      <c r="T3831" t="s">
        <v>8316</v>
      </c>
      <c r="U3831" t="s">
        <v>8317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8">
        <f t="shared" si="300"/>
        <v>42503.532534722217</v>
      </c>
      <c r="L3832">
        <f t="shared" si="299"/>
        <v>2016</v>
      </c>
      <c r="M3832" s="8">
        <f t="shared" si="301"/>
        <v>42517.532534722217</v>
      </c>
      <c r="N3832" t="b">
        <v>0</v>
      </c>
      <c r="O3832">
        <v>3</v>
      </c>
      <c r="P3832" t="b">
        <v>1</v>
      </c>
      <c r="Q3832" t="s">
        <v>8271</v>
      </c>
      <c r="R3832">
        <f t="shared" si="297"/>
        <v>225</v>
      </c>
      <c r="S3832">
        <f t="shared" si="298"/>
        <v>75</v>
      </c>
      <c r="T3832" t="s">
        <v>8316</v>
      </c>
      <c r="U3832" t="s">
        <v>8317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8">
        <f t="shared" si="300"/>
        <v>41927.640567129631</v>
      </c>
      <c r="L3833">
        <f t="shared" si="299"/>
        <v>2014</v>
      </c>
      <c r="M3833" s="8">
        <f t="shared" si="301"/>
        <v>41948.682233796295</v>
      </c>
      <c r="N3833" t="b">
        <v>0</v>
      </c>
      <c r="O3833">
        <v>9</v>
      </c>
      <c r="P3833" t="b">
        <v>1</v>
      </c>
      <c r="Q3833" t="s">
        <v>8271</v>
      </c>
      <c r="R3833">
        <f t="shared" si="297"/>
        <v>106</v>
      </c>
      <c r="S3833">
        <f t="shared" si="298"/>
        <v>58.901111111111113</v>
      </c>
      <c r="T3833" t="s">
        <v>8316</v>
      </c>
      <c r="U3833" t="s">
        <v>8317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8">
        <f t="shared" si="300"/>
        <v>42374.906655092585</v>
      </c>
      <c r="L3834">
        <f t="shared" si="299"/>
        <v>2016</v>
      </c>
      <c r="M3834" s="8">
        <f t="shared" si="301"/>
        <v>42419.906655092585</v>
      </c>
      <c r="N3834" t="b">
        <v>0</v>
      </c>
      <c r="O3834">
        <v>9</v>
      </c>
      <c r="P3834" t="b">
        <v>1</v>
      </c>
      <c r="Q3834" t="s">
        <v>8271</v>
      </c>
      <c r="R3834">
        <f t="shared" si="297"/>
        <v>105</v>
      </c>
      <c r="S3834">
        <f t="shared" si="298"/>
        <v>139.55555555555554</v>
      </c>
      <c r="T3834" t="s">
        <v>8316</v>
      </c>
      <c r="U3834" t="s">
        <v>8317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8">
        <f t="shared" si="300"/>
        <v>41963.664027777777</v>
      </c>
      <c r="L3835">
        <f t="shared" si="299"/>
        <v>2014</v>
      </c>
      <c r="M3835" s="8">
        <f t="shared" si="301"/>
        <v>41974.589583333327</v>
      </c>
      <c r="N3835" t="b">
        <v>0</v>
      </c>
      <c r="O3835">
        <v>20</v>
      </c>
      <c r="P3835" t="b">
        <v>1</v>
      </c>
      <c r="Q3835" t="s">
        <v>8271</v>
      </c>
      <c r="R3835">
        <f t="shared" si="297"/>
        <v>117</v>
      </c>
      <c r="S3835">
        <f t="shared" si="298"/>
        <v>70</v>
      </c>
      <c r="T3835" t="s">
        <v>8316</v>
      </c>
      <c r="U3835" t="s">
        <v>8317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8">
        <f t="shared" si="300"/>
        <v>42143.236886574072</v>
      </c>
      <c r="L3836">
        <f t="shared" si="299"/>
        <v>2015</v>
      </c>
      <c r="M3836" s="8">
        <f t="shared" si="301"/>
        <v>42173.236886574072</v>
      </c>
      <c r="N3836" t="b">
        <v>0</v>
      </c>
      <c r="O3836">
        <v>57</v>
      </c>
      <c r="P3836" t="b">
        <v>1</v>
      </c>
      <c r="Q3836" t="s">
        <v>8271</v>
      </c>
      <c r="R3836">
        <f t="shared" si="297"/>
        <v>109</v>
      </c>
      <c r="S3836">
        <f t="shared" si="298"/>
        <v>57.385964912280699</v>
      </c>
      <c r="T3836" t="s">
        <v>8316</v>
      </c>
      <c r="U3836" t="s">
        <v>8317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8">
        <f t="shared" si="300"/>
        <v>42460.733888888884</v>
      </c>
      <c r="L3837">
        <f t="shared" si="299"/>
        <v>2016</v>
      </c>
      <c r="M3837" s="8">
        <f t="shared" si="301"/>
        <v>42481.733888888884</v>
      </c>
      <c r="N3837" t="b">
        <v>0</v>
      </c>
      <c r="O3837">
        <v>8</v>
      </c>
      <c r="P3837" t="b">
        <v>1</v>
      </c>
      <c r="Q3837" t="s">
        <v>8271</v>
      </c>
      <c r="R3837">
        <f t="shared" si="297"/>
        <v>160</v>
      </c>
      <c r="S3837">
        <f t="shared" si="298"/>
        <v>40</v>
      </c>
      <c r="T3837" t="s">
        <v>8316</v>
      </c>
      <c r="U3837" t="s">
        <v>8317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8">
        <f t="shared" si="300"/>
        <v>42553.718194444438</v>
      </c>
      <c r="L3838">
        <f t="shared" si="299"/>
        <v>2016</v>
      </c>
      <c r="M3838" s="8">
        <f t="shared" si="301"/>
        <v>42584.964583333327</v>
      </c>
      <c r="N3838" t="b">
        <v>0</v>
      </c>
      <c r="O3838">
        <v>14</v>
      </c>
      <c r="P3838" t="b">
        <v>1</v>
      </c>
      <c r="Q3838" t="s">
        <v>8271</v>
      </c>
      <c r="R3838">
        <f t="shared" si="297"/>
        <v>113</v>
      </c>
      <c r="S3838">
        <f t="shared" si="298"/>
        <v>64.285714285714292</v>
      </c>
      <c r="T3838" t="s">
        <v>8316</v>
      </c>
      <c r="U3838" t="s">
        <v>8317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8">
        <f t="shared" si="300"/>
        <v>42152.557384259257</v>
      </c>
      <c r="L3839">
        <f t="shared" si="299"/>
        <v>2015</v>
      </c>
      <c r="M3839" s="8">
        <f t="shared" si="301"/>
        <v>42188.557384259257</v>
      </c>
      <c r="N3839" t="b">
        <v>0</v>
      </c>
      <c r="O3839">
        <v>17</v>
      </c>
      <c r="P3839" t="b">
        <v>1</v>
      </c>
      <c r="Q3839" t="s">
        <v>8271</v>
      </c>
      <c r="R3839">
        <f t="shared" si="297"/>
        <v>102</v>
      </c>
      <c r="S3839">
        <f t="shared" si="298"/>
        <v>120.11764705882354</v>
      </c>
      <c r="T3839" t="s">
        <v>8316</v>
      </c>
      <c r="U3839" t="s">
        <v>8317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8">
        <f t="shared" si="300"/>
        <v>42116.502418981479</v>
      </c>
      <c r="L3840">
        <f t="shared" si="299"/>
        <v>2015</v>
      </c>
      <c r="M3840" s="8">
        <f t="shared" si="301"/>
        <v>42146.502418981479</v>
      </c>
      <c r="N3840" t="b">
        <v>0</v>
      </c>
      <c r="O3840">
        <v>100</v>
      </c>
      <c r="P3840" t="b">
        <v>1</v>
      </c>
      <c r="Q3840" t="s">
        <v>8271</v>
      </c>
      <c r="R3840">
        <f t="shared" si="297"/>
        <v>101</v>
      </c>
      <c r="S3840">
        <f t="shared" si="298"/>
        <v>1008.24</v>
      </c>
      <c r="T3840" t="s">
        <v>8316</v>
      </c>
      <c r="U3840" t="s">
        <v>8317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8">
        <f t="shared" si="300"/>
        <v>42154.934305555558</v>
      </c>
      <c r="L3841">
        <f t="shared" si="299"/>
        <v>2015</v>
      </c>
      <c r="M3841" s="8">
        <f t="shared" si="301"/>
        <v>42214.934305555558</v>
      </c>
      <c r="N3841" t="b">
        <v>0</v>
      </c>
      <c r="O3841">
        <v>32</v>
      </c>
      <c r="P3841" t="b">
        <v>1</v>
      </c>
      <c r="Q3841" t="s">
        <v>8271</v>
      </c>
      <c r="R3841">
        <f t="shared" si="297"/>
        <v>101</v>
      </c>
      <c r="S3841">
        <f t="shared" si="298"/>
        <v>63.28125</v>
      </c>
      <c r="T3841" t="s">
        <v>8316</v>
      </c>
      <c r="U3841" t="s">
        <v>8317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8">
        <f t="shared" si="300"/>
        <v>42432.493391203701</v>
      </c>
      <c r="L3842">
        <f t="shared" si="299"/>
        <v>2016</v>
      </c>
      <c r="M3842" s="8">
        <f t="shared" si="301"/>
        <v>42457.45172453703</v>
      </c>
      <c r="N3842" t="b">
        <v>0</v>
      </c>
      <c r="O3842">
        <v>3</v>
      </c>
      <c r="P3842" t="b">
        <v>1</v>
      </c>
      <c r="Q3842" t="s">
        <v>8271</v>
      </c>
      <c r="R3842">
        <f t="shared" ref="R3842:R3905" si="302">ROUND(E3842/D3842*100,0)</f>
        <v>6500</v>
      </c>
      <c r="S3842">
        <f t="shared" ref="S3842:S3905" si="303">E3842/O3842</f>
        <v>21.666666666666668</v>
      </c>
      <c r="T3842" t="s">
        <v>8316</v>
      </c>
      <c r="U3842" t="s">
        <v>8317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8">
        <f t="shared" si="300"/>
        <v>41780.57739583333</v>
      </c>
      <c r="L3843">
        <f t="shared" ref="L3843:L3906" si="304">YEAR(K3843)</f>
        <v>2014</v>
      </c>
      <c r="M3843" s="8">
        <f t="shared" si="301"/>
        <v>41840.57739583333</v>
      </c>
      <c r="N3843" t="b">
        <v>1</v>
      </c>
      <c r="O3843">
        <v>34</v>
      </c>
      <c r="P3843" t="b">
        <v>0</v>
      </c>
      <c r="Q3843" t="s">
        <v>8271</v>
      </c>
      <c r="R3843">
        <f t="shared" si="302"/>
        <v>9</v>
      </c>
      <c r="S3843">
        <f t="shared" si="303"/>
        <v>25.647058823529413</v>
      </c>
      <c r="T3843" t="s">
        <v>8316</v>
      </c>
      <c r="U3843" t="s">
        <v>8317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8">
        <f t="shared" si="300"/>
        <v>41740.285324074073</v>
      </c>
      <c r="L3844">
        <f t="shared" si="304"/>
        <v>2014</v>
      </c>
      <c r="M3844" s="8">
        <f t="shared" si="301"/>
        <v>41770.285324074073</v>
      </c>
      <c r="N3844" t="b">
        <v>1</v>
      </c>
      <c r="O3844">
        <v>23</v>
      </c>
      <c r="P3844" t="b">
        <v>0</v>
      </c>
      <c r="Q3844" t="s">
        <v>8271</v>
      </c>
      <c r="R3844">
        <f t="shared" si="302"/>
        <v>22</v>
      </c>
      <c r="S3844">
        <f t="shared" si="303"/>
        <v>47.695652173913047</v>
      </c>
      <c r="T3844" t="s">
        <v>8316</v>
      </c>
      <c r="U3844" t="s">
        <v>8317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8">
        <f t="shared" si="300"/>
        <v>41765.864166666666</v>
      </c>
      <c r="L3845">
        <f t="shared" si="304"/>
        <v>2014</v>
      </c>
      <c r="M3845" s="8">
        <f t="shared" si="301"/>
        <v>41790.864166666666</v>
      </c>
      <c r="N3845" t="b">
        <v>1</v>
      </c>
      <c r="O3845">
        <v>19</v>
      </c>
      <c r="P3845" t="b">
        <v>0</v>
      </c>
      <c r="Q3845" t="s">
        <v>8271</v>
      </c>
      <c r="R3845">
        <f t="shared" si="302"/>
        <v>21</v>
      </c>
      <c r="S3845">
        <f t="shared" si="303"/>
        <v>56.05263157894737</v>
      </c>
      <c r="T3845" t="s">
        <v>8316</v>
      </c>
      <c r="U3845" t="s">
        <v>8317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8">
        <f t="shared" si="300"/>
        <v>41766.408958333333</v>
      </c>
      <c r="L3846">
        <f t="shared" si="304"/>
        <v>2014</v>
      </c>
      <c r="M3846" s="8">
        <f t="shared" si="301"/>
        <v>41793.082638888889</v>
      </c>
      <c r="N3846" t="b">
        <v>1</v>
      </c>
      <c r="O3846">
        <v>50</v>
      </c>
      <c r="P3846" t="b">
        <v>0</v>
      </c>
      <c r="Q3846" t="s">
        <v>8271</v>
      </c>
      <c r="R3846">
        <f t="shared" si="302"/>
        <v>41</v>
      </c>
      <c r="S3846">
        <f t="shared" si="303"/>
        <v>81.319999999999993</v>
      </c>
      <c r="T3846" t="s">
        <v>8316</v>
      </c>
      <c r="U3846" t="s">
        <v>8317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8">
        <f t="shared" si="300"/>
        <v>42248.418680555558</v>
      </c>
      <c r="L3847">
        <f t="shared" si="304"/>
        <v>2015</v>
      </c>
      <c r="M3847" s="8">
        <f t="shared" si="301"/>
        <v>42278.418680555558</v>
      </c>
      <c r="N3847" t="b">
        <v>1</v>
      </c>
      <c r="O3847">
        <v>12</v>
      </c>
      <c r="P3847" t="b">
        <v>0</v>
      </c>
      <c r="Q3847" t="s">
        <v>8271</v>
      </c>
      <c r="R3847">
        <f t="shared" si="302"/>
        <v>2</v>
      </c>
      <c r="S3847">
        <f t="shared" si="303"/>
        <v>70.166666666666671</v>
      </c>
      <c r="T3847" t="s">
        <v>8316</v>
      </c>
      <c r="U3847" t="s">
        <v>8317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8">
        <f t="shared" si="300"/>
        <v>41885.01321759259</v>
      </c>
      <c r="L3848">
        <f t="shared" si="304"/>
        <v>2014</v>
      </c>
      <c r="M3848" s="8">
        <f t="shared" si="301"/>
        <v>41916.082638888889</v>
      </c>
      <c r="N3848" t="b">
        <v>1</v>
      </c>
      <c r="O3848">
        <v>8</v>
      </c>
      <c r="P3848" t="b">
        <v>0</v>
      </c>
      <c r="Q3848" t="s">
        <v>8271</v>
      </c>
      <c r="R3848">
        <f t="shared" si="302"/>
        <v>3</v>
      </c>
      <c r="S3848">
        <f t="shared" si="303"/>
        <v>23.625</v>
      </c>
      <c r="T3848" t="s">
        <v>8316</v>
      </c>
      <c r="U3848" t="s">
        <v>8317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8">
        <f t="shared" si="300"/>
        <v>42159.016099537032</v>
      </c>
      <c r="L3849">
        <f t="shared" si="304"/>
        <v>2015</v>
      </c>
      <c r="M3849" s="8">
        <f t="shared" si="301"/>
        <v>42204.016099537032</v>
      </c>
      <c r="N3849" t="b">
        <v>1</v>
      </c>
      <c r="O3849">
        <v>9</v>
      </c>
      <c r="P3849" t="b">
        <v>0</v>
      </c>
      <c r="Q3849" t="s">
        <v>8271</v>
      </c>
      <c r="R3849">
        <f t="shared" si="302"/>
        <v>16</v>
      </c>
      <c r="S3849">
        <f t="shared" si="303"/>
        <v>188.55555555555554</v>
      </c>
      <c r="T3849" t="s">
        <v>8316</v>
      </c>
      <c r="U3849" t="s">
        <v>8317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8">
        <f t="shared" si="300"/>
        <v>42265.608668981477</v>
      </c>
      <c r="L3850">
        <f t="shared" si="304"/>
        <v>2015</v>
      </c>
      <c r="M3850" s="8">
        <f t="shared" si="301"/>
        <v>42295.608668981477</v>
      </c>
      <c r="N3850" t="b">
        <v>1</v>
      </c>
      <c r="O3850">
        <v>43</v>
      </c>
      <c r="P3850" t="b">
        <v>0</v>
      </c>
      <c r="Q3850" t="s">
        <v>8271</v>
      </c>
      <c r="R3850">
        <f t="shared" si="302"/>
        <v>16</v>
      </c>
      <c r="S3850">
        <f t="shared" si="303"/>
        <v>49.511627906976742</v>
      </c>
      <c r="T3850" t="s">
        <v>8316</v>
      </c>
      <c r="U3850" t="s">
        <v>8317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8">
        <f t="shared" si="300"/>
        <v>42136.558842592589</v>
      </c>
      <c r="L3851">
        <f t="shared" si="304"/>
        <v>2015</v>
      </c>
      <c r="M3851" s="8">
        <f t="shared" si="301"/>
        <v>42166.558842592589</v>
      </c>
      <c r="N3851" t="b">
        <v>1</v>
      </c>
      <c r="O3851">
        <v>28</v>
      </c>
      <c r="P3851" t="b">
        <v>0</v>
      </c>
      <c r="Q3851" t="s">
        <v>8271</v>
      </c>
      <c r="R3851">
        <f t="shared" si="302"/>
        <v>7</v>
      </c>
      <c r="S3851">
        <f t="shared" si="303"/>
        <v>75.464285714285708</v>
      </c>
      <c r="T3851" t="s">
        <v>8316</v>
      </c>
      <c r="U3851" t="s">
        <v>8317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8">
        <f t="shared" ref="K3852:K3915" si="305">(J3852/86400)+25569+(-5/24)</f>
        <v>41974.916006944441</v>
      </c>
      <c r="L3852">
        <f t="shared" si="304"/>
        <v>2014</v>
      </c>
      <c r="M3852" s="8">
        <f t="shared" si="301"/>
        <v>42004.916006944441</v>
      </c>
      <c r="N3852" t="b">
        <v>1</v>
      </c>
      <c r="O3852">
        <v>4</v>
      </c>
      <c r="P3852" t="b">
        <v>0</v>
      </c>
      <c r="Q3852" t="s">
        <v>8271</v>
      </c>
      <c r="R3852">
        <f t="shared" si="302"/>
        <v>4</v>
      </c>
      <c r="S3852">
        <f t="shared" si="303"/>
        <v>9.5</v>
      </c>
      <c r="T3852" t="s">
        <v>8316</v>
      </c>
      <c r="U3852" t="s">
        <v>8317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8">
        <f t="shared" si="305"/>
        <v>42172.23123842592</v>
      </c>
      <c r="L3853">
        <f t="shared" si="304"/>
        <v>2015</v>
      </c>
      <c r="M3853" s="8">
        <f t="shared" ref="M3853:M3916" si="306">(I3853/86400)+25569+(-5/24)</f>
        <v>42202.23123842592</v>
      </c>
      <c r="N3853" t="b">
        <v>1</v>
      </c>
      <c r="O3853">
        <v>24</v>
      </c>
      <c r="P3853" t="b">
        <v>0</v>
      </c>
      <c r="Q3853" t="s">
        <v>8271</v>
      </c>
      <c r="R3853">
        <f t="shared" si="302"/>
        <v>34</v>
      </c>
      <c r="S3853">
        <f t="shared" si="303"/>
        <v>35.5</v>
      </c>
      <c r="T3853" t="s">
        <v>8316</v>
      </c>
      <c r="U3853" t="s">
        <v>8317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8">
        <f t="shared" si="305"/>
        <v>42064.982361111113</v>
      </c>
      <c r="L3854">
        <f t="shared" si="304"/>
        <v>2015</v>
      </c>
      <c r="M3854" s="8">
        <f t="shared" si="306"/>
        <v>42089.940694444442</v>
      </c>
      <c r="N3854" t="b">
        <v>0</v>
      </c>
      <c r="O3854">
        <v>2</v>
      </c>
      <c r="P3854" t="b">
        <v>0</v>
      </c>
      <c r="Q3854" t="s">
        <v>8271</v>
      </c>
      <c r="R3854">
        <f t="shared" si="302"/>
        <v>0</v>
      </c>
      <c r="S3854">
        <f t="shared" si="303"/>
        <v>10</v>
      </c>
      <c r="T3854" t="s">
        <v>8316</v>
      </c>
      <c r="U3854" t="s">
        <v>8317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8">
        <f t="shared" si="305"/>
        <v>41848.631689814814</v>
      </c>
      <c r="L3855">
        <f t="shared" si="304"/>
        <v>2014</v>
      </c>
      <c r="M3855" s="8">
        <f t="shared" si="306"/>
        <v>41883.631689814814</v>
      </c>
      <c r="N3855" t="b">
        <v>0</v>
      </c>
      <c r="O3855">
        <v>2</v>
      </c>
      <c r="P3855" t="b">
        <v>0</v>
      </c>
      <c r="Q3855" t="s">
        <v>8271</v>
      </c>
      <c r="R3855">
        <f t="shared" si="302"/>
        <v>0</v>
      </c>
      <c r="S3855">
        <f t="shared" si="303"/>
        <v>13</v>
      </c>
      <c r="T3855" t="s">
        <v>8316</v>
      </c>
      <c r="U3855" t="s">
        <v>8317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8">
        <f t="shared" si="305"/>
        <v>42103.67659722222</v>
      </c>
      <c r="L3856">
        <f t="shared" si="304"/>
        <v>2015</v>
      </c>
      <c r="M3856" s="8">
        <f t="shared" si="306"/>
        <v>42133.67659722222</v>
      </c>
      <c r="N3856" t="b">
        <v>0</v>
      </c>
      <c r="O3856">
        <v>20</v>
      </c>
      <c r="P3856" t="b">
        <v>0</v>
      </c>
      <c r="Q3856" t="s">
        <v>8271</v>
      </c>
      <c r="R3856">
        <f t="shared" si="302"/>
        <v>16</v>
      </c>
      <c r="S3856">
        <f t="shared" si="303"/>
        <v>89.4</v>
      </c>
      <c r="T3856" t="s">
        <v>8316</v>
      </c>
      <c r="U3856" t="s">
        <v>8317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8">
        <f t="shared" si="305"/>
        <v>42059.762395833335</v>
      </c>
      <c r="L3857">
        <f t="shared" si="304"/>
        <v>2015</v>
      </c>
      <c r="M3857" s="8">
        <f t="shared" si="306"/>
        <v>42089.720729166664</v>
      </c>
      <c r="N3857" t="b">
        <v>0</v>
      </c>
      <c r="O3857">
        <v>1</v>
      </c>
      <c r="P3857" t="b">
        <v>0</v>
      </c>
      <c r="Q3857" t="s">
        <v>8271</v>
      </c>
      <c r="R3857">
        <f t="shared" si="302"/>
        <v>3</v>
      </c>
      <c r="S3857">
        <f t="shared" si="303"/>
        <v>25</v>
      </c>
      <c r="T3857" t="s">
        <v>8316</v>
      </c>
      <c r="U3857" t="s">
        <v>8317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8">
        <f t="shared" si="305"/>
        <v>42041.534756944442</v>
      </c>
      <c r="L3858">
        <f t="shared" si="304"/>
        <v>2015</v>
      </c>
      <c r="M3858" s="8">
        <f t="shared" si="306"/>
        <v>42071.493090277778</v>
      </c>
      <c r="N3858" t="b">
        <v>0</v>
      </c>
      <c r="O3858">
        <v>1</v>
      </c>
      <c r="P3858" t="b">
        <v>0</v>
      </c>
      <c r="Q3858" t="s">
        <v>8271</v>
      </c>
      <c r="R3858">
        <f t="shared" si="302"/>
        <v>0</v>
      </c>
      <c r="S3858">
        <f t="shared" si="303"/>
        <v>1</v>
      </c>
      <c r="T3858" t="s">
        <v>8316</v>
      </c>
      <c r="U3858" t="s">
        <v>8317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8">
        <f t="shared" si="305"/>
        <v>41829.528819444444</v>
      </c>
      <c r="L3859">
        <f t="shared" si="304"/>
        <v>2014</v>
      </c>
      <c r="M3859" s="8">
        <f t="shared" si="306"/>
        <v>41852.508333333331</v>
      </c>
      <c r="N3859" t="b">
        <v>0</v>
      </c>
      <c r="O3859">
        <v>4</v>
      </c>
      <c r="P3859" t="b">
        <v>0</v>
      </c>
      <c r="Q3859" t="s">
        <v>8271</v>
      </c>
      <c r="R3859">
        <f t="shared" si="302"/>
        <v>5</v>
      </c>
      <c r="S3859">
        <f t="shared" si="303"/>
        <v>65</v>
      </c>
      <c r="T3859" t="s">
        <v>8316</v>
      </c>
      <c r="U3859" t="s">
        <v>8317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8">
        <f t="shared" si="305"/>
        <v>42128.222731481474</v>
      </c>
      <c r="L3860">
        <f t="shared" si="304"/>
        <v>2015</v>
      </c>
      <c r="M3860" s="8">
        <f t="shared" si="306"/>
        <v>42146.666666666664</v>
      </c>
      <c r="N3860" t="b">
        <v>0</v>
      </c>
      <c r="O3860">
        <v>1</v>
      </c>
      <c r="P3860" t="b">
        <v>0</v>
      </c>
      <c r="Q3860" t="s">
        <v>8271</v>
      </c>
      <c r="R3860">
        <f t="shared" si="302"/>
        <v>2</v>
      </c>
      <c r="S3860">
        <f t="shared" si="303"/>
        <v>10</v>
      </c>
      <c r="T3860" t="s">
        <v>8316</v>
      </c>
      <c r="U3860" t="s">
        <v>8317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8">
        <f t="shared" si="305"/>
        <v>41789.685266203705</v>
      </c>
      <c r="L3861">
        <f t="shared" si="304"/>
        <v>2014</v>
      </c>
      <c r="M3861" s="8">
        <f t="shared" si="306"/>
        <v>41815.666666666664</v>
      </c>
      <c r="N3861" t="b">
        <v>0</v>
      </c>
      <c r="O3861">
        <v>1</v>
      </c>
      <c r="P3861" t="b">
        <v>0</v>
      </c>
      <c r="Q3861" t="s">
        <v>8271</v>
      </c>
      <c r="R3861">
        <f t="shared" si="302"/>
        <v>0</v>
      </c>
      <c r="S3861">
        <f t="shared" si="303"/>
        <v>1</v>
      </c>
      <c r="T3861" t="s">
        <v>8316</v>
      </c>
      <c r="U3861" t="s">
        <v>8317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8">
        <f t="shared" si="305"/>
        <v>41833.452662037038</v>
      </c>
      <c r="L3862">
        <f t="shared" si="304"/>
        <v>2014</v>
      </c>
      <c r="M3862" s="8">
        <f t="shared" si="306"/>
        <v>41863.452662037038</v>
      </c>
      <c r="N3862" t="b">
        <v>0</v>
      </c>
      <c r="O3862">
        <v>13</v>
      </c>
      <c r="P3862" t="b">
        <v>0</v>
      </c>
      <c r="Q3862" t="s">
        <v>8271</v>
      </c>
      <c r="R3862">
        <f t="shared" si="302"/>
        <v>18</v>
      </c>
      <c r="S3862">
        <f t="shared" si="303"/>
        <v>81.538461538461533</v>
      </c>
      <c r="T3862" t="s">
        <v>8316</v>
      </c>
      <c r="U3862" t="s">
        <v>8317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8">
        <f t="shared" si="305"/>
        <v>41914.381678240738</v>
      </c>
      <c r="L3863">
        <f t="shared" si="304"/>
        <v>2014</v>
      </c>
      <c r="M3863" s="8">
        <f t="shared" si="306"/>
        <v>41955.699305555558</v>
      </c>
      <c r="N3863" t="b">
        <v>0</v>
      </c>
      <c r="O3863">
        <v>1</v>
      </c>
      <c r="P3863" t="b">
        <v>0</v>
      </c>
      <c r="Q3863" t="s">
        <v>8271</v>
      </c>
      <c r="R3863">
        <f t="shared" si="302"/>
        <v>5</v>
      </c>
      <c r="S3863">
        <f t="shared" si="303"/>
        <v>100</v>
      </c>
      <c r="T3863" t="s">
        <v>8316</v>
      </c>
      <c r="U3863" t="s">
        <v>8317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8">
        <f t="shared" si="305"/>
        <v>42611.052731481475</v>
      </c>
      <c r="L3864">
        <f t="shared" si="304"/>
        <v>2016</v>
      </c>
      <c r="M3864" s="8">
        <f t="shared" si="306"/>
        <v>42625.499305555553</v>
      </c>
      <c r="N3864" t="b">
        <v>0</v>
      </c>
      <c r="O3864">
        <v>1</v>
      </c>
      <c r="P3864" t="b">
        <v>0</v>
      </c>
      <c r="Q3864" t="s">
        <v>8271</v>
      </c>
      <c r="R3864">
        <f t="shared" si="302"/>
        <v>0</v>
      </c>
      <c r="S3864">
        <f t="shared" si="303"/>
        <v>1</v>
      </c>
      <c r="T3864" t="s">
        <v>8316</v>
      </c>
      <c r="U3864" t="s">
        <v>8317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8">
        <f t="shared" si="305"/>
        <v>42253.424826388888</v>
      </c>
      <c r="L3865">
        <f t="shared" si="304"/>
        <v>2015</v>
      </c>
      <c r="M3865" s="8">
        <f t="shared" si="306"/>
        <v>42313.466493055552</v>
      </c>
      <c r="N3865" t="b">
        <v>0</v>
      </c>
      <c r="O3865">
        <v>0</v>
      </c>
      <c r="P3865" t="b">
        <v>0</v>
      </c>
      <c r="Q3865" t="s">
        <v>8271</v>
      </c>
      <c r="R3865">
        <f t="shared" si="302"/>
        <v>0</v>
      </c>
      <c r="S3865" t="e">
        <f t="shared" si="303"/>
        <v>#DIV/0!</v>
      </c>
      <c r="T3865" t="s">
        <v>8316</v>
      </c>
      <c r="U3865" t="s">
        <v>8317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8">
        <f t="shared" si="305"/>
        <v>42295.683495370373</v>
      </c>
      <c r="L3866">
        <f t="shared" si="304"/>
        <v>2015</v>
      </c>
      <c r="M3866" s="8">
        <f t="shared" si="306"/>
        <v>42325.72516203703</v>
      </c>
      <c r="N3866" t="b">
        <v>0</v>
      </c>
      <c r="O3866">
        <v>3</v>
      </c>
      <c r="P3866" t="b">
        <v>0</v>
      </c>
      <c r="Q3866" t="s">
        <v>8271</v>
      </c>
      <c r="R3866">
        <f t="shared" si="302"/>
        <v>1</v>
      </c>
      <c r="S3866">
        <f t="shared" si="303"/>
        <v>20</v>
      </c>
      <c r="T3866" t="s">
        <v>8316</v>
      </c>
      <c r="U3866" t="s">
        <v>8317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8">
        <f t="shared" si="305"/>
        <v>41841.44326388889</v>
      </c>
      <c r="L3867">
        <f t="shared" si="304"/>
        <v>2014</v>
      </c>
      <c r="M3867" s="8">
        <f t="shared" si="306"/>
        <v>41881.020833333328</v>
      </c>
      <c r="N3867" t="b">
        <v>0</v>
      </c>
      <c r="O3867">
        <v>14</v>
      </c>
      <c r="P3867" t="b">
        <v>0</v>
      </c>
      <c r="Q3867" t="s">
        <v>8271</v>
      </c>
      <c r="R3867">
        <f t="shared" si="302"/>
        <v>27</v>
      </c>
      <c r="S3867">
        <f t="shared" si="303"/>
        <v>46.428571428571431</v>
      </c>
      <c r="T3867" t="s">
        <v>8316</v>
      </c>
      <c r="U3867" t="s">
        <v>8317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8">
        <f t="shared" si="305"/>
        <v>42402.738668981481</v>
      </c>
      <c r="L3868">
        <f t="shared" si="304"/>
        <v>2016</v>
      </c>
      <c r="M3868" s="8">
        <f t="shared" si="306"/>
        <v>42451.936805555553</v>
      </c>
      <c r="N3868" t="b">
        <v>0</v>
      </c>
      <c r="O3868">
        <v>2</v>
      </c>
      <c r="P3868" t="b">
        <v>0</v>
      </c>
      <c r="Q3868" t="s">
        <v>8271</v>
      </c>
      <c r="R3868">
        <f t="shared" si="302"/>
        <v>1</v>
      </c>
      <c r="S3868">
        <f t="shared" si="303"/>
        <v>5.5</v>
      </c>
      <c r="T3868" t="s">
        <v>8316</v>
      </c>
      <c r="U3868" t="s">
        <v>8317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8">
        <f t="shared" si="305"/>
        <v>42509.605775462966</v>
      </c>
      <c r="L3869">
        <f t="shared" si="304"/>
        <v>2016</v>
      </c>
      <c r="M3869" s="8">
        <f t="shared" si="306"/>
        <v>42539.605775462966</v>
      </c>
      <c r="N3869" t="b">
        <v>0</v>
      </c>
      <c r="O3869">
        <v>5</v>
      </c>
      <c r="P3869" t="b">
        <v>0</v>
      </c>
      <c r="Q3869" t="s">
        <v>8271</v>
      </c>
      <c r="R3869">
        <f t="shared" si="302"/>
        <v>13</v>
      </c>
      <c r="S3869">
        <f t="shared" si="303"/>
        <v>50.2</v>
      </c>
      <c r="T3869" t="s">
        <v>8316</v>
      </c>
      <c r="U3869" t="s">
        <v>8317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8">
        <f t="shared" si="305"/>
        <v>41865.45144675926</v>
      </c>
      <c r="L3870">
        <f t="shared" si="304"/>
        <v>2014</v>
      </c>
      <c r="M3870" s="8">
        <f t="shared" si="306"/>
        <v>41890.45144675926</v>
      </c>
      <c r="N3870" t="b">
        <v>0</v>
      </c>
      <c r="O3870">
        <v>1</v>
      </c>
      <c r="P3870" t="b">
        <v>0</v>
      </c>
      <c r="Q3870" t="s">
        <v>8305</v>
      </c>
      <c r="R3870">
        <f t="shared" si="302"/>
        <v>0</v>
      </c>
      <c r="S3870">
        <f t="shared" si="303"/>
        <v>10</v>
      </c>
      <c r="T3870" t="s">
        <v>8316</v>
      </c>
      <c r="U3870" t="s">
        <v>8358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8">
        <f t="shared" si="305"/>
        <v>42047.516111111108</v>
      </c>
      <c r="L3871">
        <f t="shared" si="304"/>
        <v>2015</v>
      </c>
      <c r="M3871" s="8">
        <f t="shared" si="306"/>
        <v>42076.924305555549</v>
      </c>
      <c r="N3871" t="b">
        <v>0</v>
      </c>
      <c r="O3871">
        <v>15</v>
      </c>
      <c r="P3871" t="b">
        <v>0</v>
      </c>
      <c r="Q3871" t="s">
        <v>8305</v>
      </c>
      <c r="R3871">
        <f t="shared" si="302"/>
        <v>3</v>
      </c>
      <c r="S3871">
        <f t="shared" si="303"/>
        <v>30.133333333333333</v>
      </c>
      <c r="T3871" t="s">
        <v>8316</v>
      </c>
      <c r="U3871" t="s">
        <v>8358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8">
        <f t="shared" si="305"/>
        <v>41792.963865740741</v>
      </c>
      <c r="L3872">
        <f t="shared" si="304"/>
        <v>2014</v>
      </c>
      <c r="M3872" s="8">
        <f t="shared" si="306"/>
        <v>41822.963865740741</v>
      </c>
      <c r="N3872" t="b">
        <v>0</v>
      </c>
      <c r="O3872">
        <v>10</v>
      </c>
      <c r="P3872" t="b">
        <v>0</v>
      </c>
      <c r="Q3872" t="s">
        <v>8305</v>
      </c>
      <c r="R3872">
        <f t="shared" si="302"/>
        <v>15</v>
      </c>
      <c r="S3872">
        <f t="shared" si="303"/>
        <v>150</v>
      </c>
      <c r="T3872" t="s">
        <v>8316</v>
      </c>
      <c r="U3872" t="s">
        <v>8358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8">
        <f t="shared" si="305"/>
        <v>42763.572337962956</v>
      </c>
      <c r="L3873">
        <f t="shared" si="304"/>
        <v>2017</v>
      </c>
      <c r="M3873" s="8">
        <f t="shared" si="306"/>
        <v>42823.530671296299</v>
      </c>
      <c r="N3873" t="b">
        <v>0</v>
      </c>
      <c r="O3873">
        <v>3</v>
      </c>
      <c r="P3873" t="b">
        <v>0</v>
      </c>
      <c r="Q3873" t="s">
        <v>8305</v>
      </c>
      <c r="R3873">
        <f t="shared" si="302"/>
        <v>3</v>
      </c>
      <c r="S3873">
        <f t="shared" si="303"/>
        <v>13.333333333333334</v>
      </c>
      <c r="T3873" t="s">
        <v>8316</v>
      </c>
      <c r="U3873" t="s">
        <v>8358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8">
        <f t="shared" si="305"/>
        <v>42179.9374537037</v>
      </c>
      <c r="L3874">
        <f t="shared" si="304"/>
        <v>2015</v>
      </c>
      <c r="M3874" s="8">
        <f t="shared" si="306"/>
        <v>42229.9374537037</v>
      </c>
      <c r="N3874" t="b">
        <v>0</v>
      </c>
      <c r="O3874">
        <v>0</v>
      </c>
      <c r="P3874" t="b">
        <v>0</v>
      </c>
      <c r="Q3874" t="s">
        <v>8305</v>
      </c>
      <c r="R3874">
        <f t="shared" si="302"/>
        <v>0</v>
      </c>
      <c r="S3874" t="e">
        <f t="shared" si="303"/>
        <v>#DIV/0!</v>
      </c>
      <c r="T3874" t="s">
        <v>8316</v>
      </c>
      <c r="U3874" t="s">
        <v>8358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8">
        <f t="shared" si="305"/>
        <v>42255.487673611111</v>
      </c>
      <c r="L3875">
        <f t="shared" si="304"/>
        <v>2015</v>
      </c>
      <c r="M3875" s="8">
        <f t="shared" si="306"/>
        <v>42285.487673611111</v>
      </c>
      <c r="N3875" t="b">
        <v>0</v>
      </c>
      <c r="O3875">
        <v>0</v>
      </c>
      <c r="P3875" t="b">
        <v>0</v>
      </c>
      <c r="Q3875" t="s">
        <v>8305</v>
      </c>
      <c r="R3875">
        <f t="shared" si="302"/>
        <v>0</v>
      </c>
      <c r="S3875" t="e">
        <f t="shared" si="303"/>
        <v>#DIV/0!</v>
      </c>
      <c r="T3875" t="s">
        <v>8316</v>
      </c>
      <c r="U3875" t="s">
        <v>8358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8">
        <f t="shared" si="305"/>
        <v>42006.808124999996</v>
      </c>
      <c r="L3876">
        <f t="shared" si="304"/>
        <v>2015</v>
      </c>
      <c r="M3876" s="8">
        <f t="shared" si="306"/>
        <v>42027.833333333336</v>
      </c>
      <c r="N3876" t="b">
        <v>0</v>
      </c>
      <c r="O3876">
        <v>0</v>
      </c>
      <c r="P3876" t="b">
        <v>0</v>
      </c>
      <c r="Q3876" t="s">
        <v>8305</v>
      </c>
      <c r="R3876">
        <f t="shared" si="302"/>
        <v>0</v>
      </c>
      <c r="S3876" t="e">
        <f t="shared" si="303"/>
        <v>#DIV/0!</v>
      </c>
      <c r="T3876" t="s">
        <v>8316</v>
      </c>
      <c r="U3876" t="s">
        <v>8358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8">
        <f t="shared" si="305"/>
        <v>42615.138483796291</v>
      </c>
      <c r="L3877">
        <f t="shared" si="304"/>
        <v>2016</v>
      </c>
      <c r="M3877" s="8">
        <f t="shared" si="306"/>
        <v>42616.208333333336</v>
      </c>
      <c r="N3877" t="b">
        <v>0</v>
      </c>
      <c r="O3877">
        <v>0</v>
      </c>
      <c r="P3877" t="b">
        <v>0</v>
      </c>
      <c r="Q3877" t="s">
        <v>8305</v>
      </c>
      <c r="R3877">
        <f t="shared" si="302"/>
        <v>0</v>
      </c>
      <c r="S3877" t="e">
        <f t="shared" si="303"/>
        <v>#DIV/0!</v>
      </c>
      <c r="T3877" t="s">
        <v>8316</v>
      </c>
      <c r="U3877" t="s">
        <v>8358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8">
        <f t="shared" si="305"/>
        <v>42372.415833333333</v>
      </c>
      <c r="L3878">
        <f t="shared" si="304"/>
        <v>2016</v>
      </c>
      <c r="M3878" s="8">
        <f t="shared" si="306"/>
        <v>42402.415833333333</v>
      </c>
      <c r="N3878" t="b">
        <v>0</v>
      </c>
      <c r="O3878">
        <v>46</v>
      </c>
      <c r="P3878" t="b">
        <v>0</v>
      </c>
      <c r="Q3878" t="s">
        <v>8305</v>
      </c>
      <c r="R3878">
        <f t="shared" si="302"/>
        <v>53</v>
      </c>
      <c r="S3878">
        <f t="shared" si="303"/>
        <v>44.760869565217391</v>
      </c>
      <c r="T3878" t="s">
        <v>8316</v>
      </c>
      <c r="U3878" t="s">
        <v>8358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8">
        <f t="shared" si="305"/>
        <v>42682.469351851854</v>
      </c>
      <c r="L3879">
        <f t="shared" si="304"/>
        <v>2016</v>
      </c>
      <c r="M3879" s="8">
        <f t="shared" si="306"/>
        <v>42712.469351851854</v>
      </c>
      <c r="N3879" t="b">
        <v>0</v>
      </c>
      <c r="O3879">
        <v>14</v>
      </c>
      <c r="P3879" t="b">
        <v>0</v>
      </c>
      <c r="Q3879" t="s">
        <v>8305</v>
      </c>
      <c r="R3879">
        <f t="shared" si="302"/>
        <v>5</v>
      </c>
      <c r="S3879">
        <f t="shared" si="303"/>
        <v>88.642857142857139</v>
      </c>
      <c r="T3879" t="s">
        <v>8316</v>
      </c>
      <c r="U3879" t="s">
        <v>8358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8">
        <f t="shared" si="305"/>
        <v>42154.610486111109</v>
      </c>
      <c r="L3880">
        <f t="shared" si="304"/>
        <v>2015</v>
      </c>
      <c r="M3880" s="8">
        <f t="shared" si="306"/>
        <v>42184.957638888889</v>
      </c>
      <c r="N3880" t="b">
        <v>0</v>
      </c>
      <c r="O3880">
        <v>1</v>
      </c>
      <c r="P3880" t="b">
        <v>0</v>
      </c>
      <c r="Q3880" t="s">
        <v>8305</v>
      </c>
      <c r="R3880">
        <f t="shared" si="302"/>
        <v>0</v>
      </c>
      <c r="S3880">
        <f t="shared" si="303"/>
        <v>10</v>
      </c>
      <c r="T3880" t="s">
        <v>8316</v>
      </c>
      <c r="U3880" t="s">
        <v>8358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8">
        <f t="shared" si="305"/>
        <v>41999.652731481481</v>
      </c>
      <c r="L3881">
        <f t="shared" si="304"/>
        <v>2014</v>
      </c>
      <c r="M3881" s="8">
        <f t="shared" si="306"/>
        <v>42029.652731481481</v>
      </c>
      <c r="N3881" t="b">
        <v>0</v>
      </c>
      <c r="O3881">
        <v>0</v>
      </c>
      <c r="P3881" t="b">
        <v>0</v>
      </c>
      <c r="Q3881" t="s">
        <v>8305</v>
      </c>
      <c r="R3881">
        <f t="shared" si="302"/>
        <v>0</v>
      </c>
      <c r="S3881" t="e">
        <f t="shared" si="303"/>
        <v>#DIV/0!</v>
      </c>
      <c r="T3881" t="s">
        <v>8316</v>
      </c>
      <c r="U3881" t="s">
        <v>8358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8">
        <f t="shared" si="305"/>
        <v>41815.606712962959</v>
      </c>
      <c r="L3882">
        <f t="shared" si="304"/>
        <v>2014</v>
      </c>
      <c r="M3882" s="8">
        <f t="shared" si="306"/>
        <v>41850.75</v>
      </c>
      <c r="N3882" t="b">
        <v>0</v>
      </c>
      <c r="O3882">
        <v>17</v>
      </c>
      <c r="P3882" t="b">
        <v>0</v>
      </c>
      <c r="Q3882" t="s">
        <v>8305</v>
      </c>
      <c r="R3882">
        <f t="shared" si="302"/>
        <v>13</v>
      </c>
      <c r="S3882">
        <f t="shared" si="303"/>
        <v>57.647058823529413</v>
      </c>
      <c r="T3882" t="s">
        <v>8316</v>
      </c>
      <c r="U3882" t="s">
        <v>8358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8">
        <f t="shared" si="305"/>
        <v>42755.810173611106</v>
      </c>
      <c r="L3883">
        <f t="shared" si="304"/>
        <v>2017</v>
      </c>
      <c r="M3883" s="8">
        <f t="shared" si="306"/>
        <v>42785.810173611106</v>
      </c>
      <c r="N3883" t="b">
        <v>0</v>
      </c>
      <c r="O3883">
        <v>1</v>
      </c>
      <c r="P3883" t="b">
        <v>0</v>
      </c>
      <c r="Q3883" t="s">
        <v>8305</v>
      </c>
      <c r="R3883">
        <f t="shared" si="302"/>
        <v>5</v>
      </c>
      <c r="S3883">
        <f t="shared" si="303"/>
        <v>25</v>
      </c>
      <c r="T3883" t="s">
        <v>8316</v>
      </c>
      <c r="U3883" t="s">
        <v>8358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8">
        <f t="shared" si="305"/>
        <v>42373.77511574074</v>
      </c>
      <c r="L3884">
        <f t="shared" si="304"/>
        <v>2016</v>
      </c>
      <c r="M3884" s="8">
        <f t="shared" si="306"/>
        <v>42400.752083333333</v>
      </c>
      <c r="N3884" t="b">
        <v>0</v>
      </c>
      <c r="O3884">
        <v>0</v>
      </c>
      <c r="P3884" t="b">
        <v>0</v>
      </c>
      <c r="Q3884" t="s">
        <v>8305</v>
      </c>
      <c r="R3884">
        <f t="shared" si="302"/>
        <v>0</v>
      </c>
      <c r="S3884" t="e">
        <f t="shared" si="303"/>
        <v>#DIV/0!</v>
      </c>
      <c r="T3884" t="s">
        <v>8316</v>
      </c>
      <c r="U3884" t="s">
        <v>8358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8">
        <f t="shared" si="305"/>
        <v>41854.394317129627</v>
      </c>
      <c r="L3885">
        <f t="shared" si="304"/>
        <v>2014</v>
      </c>
      <c r="M3885" s="8">
        <f t="shared" si="306"/>
        <v>41884.394317129627</v>
      </c>
      <c r="N3885" t="b">
        <v>0</v>
      </c>
      <c r="O3885">
        <v>0</v>
      </c>
      <c r="P3885" t="b">
        <v>0</v>
      </c>
      <c r="Q3885" t="s">
        <v>8305</v>
      </c>
      <c r="R3885">
        <f t="shared" si="302"/>
        <v>0</v>
      </c>
      <c r="S3885" t="e">
        <f t="shared" si="303"/>
        <v>#DIV/0!</v>
      </c>
      <c r="T3885" t="s">
        <v>8316</v>
      </c>
      <c r="U3885" t="s">
        <v>8358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8">
        <f t="shared" si="305"/>
        <v>42065.583240740736</v>
      </c>
      <c r="L3886">
        <f t="shared" si="304"/>
        <v>2015</v>
      </c>
      <c r="M3886" s="8">
        <f t="shared" si="306"/>
        <v>42090.541574074072</v>
      </c>
      <c r="N3886" t="b">
        <v>0</v>
      </c>
      <c r="O3886">
        <v>0</v>
      </c>
      <c r="P3886" t="b">
        <v>0</v>
      </c>
      <c r="Q3886" t="s">
        <v>8305</v>
      </c>
      <c r="R3886">
        <f t="shared" si="302"/>
        <v>0</v>
      </c>
      <c r="S3886" t="e">
        <f t="shared" si="303"/>
        <v>#DIV/0!</v>
      </c>
      <c r="T3886" t="s">
        <v>8316</v>
      </c>
      <c r="U3886" t="s">
        <v>8358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8">
        <f t="shared" si="305"/>
        <v>42469.742951388886</v>
      </c>
      <c r="L3887">
        <f t="shared" si="304"/>
        <v>2016</v>
      </c>
      <c r="M3887" s="8">
        <f t="shared" si="306"/>
        <v>42499.742951388886</v>
      </c>
      <c r="N3887" t="b">
        <v>0</v>
      </c>
      <c r="O3887">
        <v>0</v>
      </c>
      <c r="P3887" t="b">
        <v>0</v>
      </c>
      <c r="Q3887" t="s">
        <v>8305</v>
      </c>
      <c r="R3887">
        <f t="shared" si="302"/>
        <v>0</v>
      </c>
      <c r="S3887" t="e">
        <f t="shared" si="303"/>
        <v>#DIV/0!</v>
      </c>
      <c r="T3887" t="s">
        <v>8316</v>
      </c>
      <c r="U3887" t="s">
        <v>8358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8">
        <f t="shared" si="305"/>
        <v>41954.019699074073</v>
      </c>
      <c r="L3888">
        <f t="shared" si="304"/>
        <v>2014</v>
      </c>
      <c r="M3888" s="8">
        <f t="shared" si="306"/>
        <v>41984.019699074073</v>
      </c>
      <c r="N3888" t="b">
        <v>0</v>
      </c>
      <c r="O3888">
        <v>0</v>
      </c>
      <c r="P3888" t="b">
        <v>0</v>
      </c>
      <c r="Q3888" t="s">
        <v>8305</v>
      </c>
      <c r="R3888">
        <f t="shared" si="302"/>
        <v>0</v>
      </c>
      <c r="S3888" t="e">
        <f t="shared" si="303"/>
        <v>#DIV/0!</v>
      </c>
      <c r="T3888" t="s">
        <v>8316</v>
      </c>
      <c r="U3888" t="s">
        <v>8358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8">
        <f t="shared" si="305"/>
        <v>42079.649641203701</v>
      </c>
      <c r="L3889">
        <f t="shared" si="304"/>
        <v>2015</v>
      </c>
      <c r="M3889" s="8">
        <f t="shared" si="306"/>
        <v>42125.708333333336</v>
      </c>
      <c r="N3889" t="b">
        <v>0</v>
      </c>
      <c r="O3889">
        <v>2</v>
      </c>
      <c r="P3889" t="b">
        <v>0</v>
      </c>
      <c r="Q3889" t="s">
        <v>8305</v>
      </c>
      <c r="R3889">
        <f t="shared" si="302"/>
        <v>2</v>
      </c>
      <c r="S3889">
        <f t="shared" si="303"/>
        <v>17.5</v>
      </c>
      <c r="T3889" t="s">
        <v>8316</v>
      </c>
      <c r="U3889" t="s">
        <v>8358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8">
        <f t="shared" si="305"/>
        <v>42762.337476851848</v>
      </c>
      <c r="L3890">
        <f t="shared" si="304"/>
        <v>2017</v>
      </c>
      <c r="M3890" s="8">
        <f t="shared" si="306"/>
        <v>42792.337476851848</v>
      </c>
      <c r="N3890" t="b">
        <v>0</v>
      </c>
      <c r="O3890">
        <v>14</v>
      </c>
      <c r="P3890" t="b">
        <v>0</v>
      </c>
      <c r="Q3890" t="s">
        <v>8271</v>
      </c>
      <c r="R3890">
        <f t="shared" si="302"/>
        <v>27</v>
      </c>
      <c r="S3890">
        <f t="shared" si="303"/>
        <v>38.714285714285715</v>
      </c>
      <c r="T3890" t="s">
        <v>8316</v>
      </c>
      <c r="U3890" t="s">
        <v>8317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8">
        <f t="shared" si="305"/>
        <v>41976.796643518515</v>
      </c>
      <c r="L3891">
        <f t="shared" si="304"/>
        <v>2014</v>
      </c>
      <c r="M3891" s="8">
        <f t="shared" si="306"/>
        <v>42008.768055555549</v>
      </c>
      <c r="N3891" t="b">
        <v>0</v>
      </c>
      <c r="O3891">
        <v>9</v>
      </c>
      <c r="P3891" t="b">
        <v>0</v>
      </c>
      <c r="Q3891" t="s">
        <v>8271</v>
      </c>
      <c r="R3891">
        <f t="shared" si="302"/>
        <v>1</v>
      </c>
      <c r="S3891">
        <f t="shared" si="303"/>
        <v>13.111111111111111</v>
      </c>
      <c r="T3891" t="s">
        <v>8316</v>
      </c>
      <c r="U3891" t="s">
        <v>8317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8">
        <f t="shared" si="305"/>
        <v>42171.55027777778</v>
      </c>
      <c r="L3892">
        <f t="shared" si="304"/>
        <v>2015</v>
      </c>
      <c r="M3892" s="8">
        <f t="shared" si="306"/>
        <v>42231.55027777778</v>
      </c>
      <c r="N3892" t="b">
        <v>0</v>
      </c>
      <c r="O3892">
        <v>8</v>
      </c>
      <c r="P3892" t="b">
        <v>0</v>
      </c>
      <c r="Q3892" t="s">
        <v>8271</v>
      </c>
      <c r="R3892">
        <f t="shared" si="302"/>
        <v>17</v>
      </c>
      <c r="S3892">
        <f t="shared" si="303"/>
        <v>315.5</v>
      </c>
      <c r="T3892" t="s">
        <v>8316</v>
      </c>
      <c r="U3892" t="s">
        <v>8317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8">
        <f t="shared" si="305"/>
        <v>42055.924120370364</v>
      </c>
      <c r="L3893">
        <f t="shared" si="304"/>
        <v>2015</v>
      </c>
      <c r="M3893" s="8">
        <f t="shared" si="306"/>
        <v>42085.999305555553</v>
      </c>
      <c r="N3893" t="b">
        <v>0</v>
      </c>
      <c r="O3893">
        <v>7</v>
      </c>
      <c r="P3893" t="b">
        <v>0</v>
      </c>
      <c r="Q3893" t="s">
        <v>8271</v>
      </c>
      <c r="R3893">
        <f t="shared" si="302"/>
        <v>33</v>
      </c>
      <c r="S3893">
        <f t="shared" si="303"/>
        <v>37.142857142857146</v>
      </c>
      <c r="T3893" t="s">
        <v>8316</v>
      </c>
      <c r="U3893" t="s">
        <v>8317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8">
        <f t="shared" si="305"/>
        <v>41867.443946759253</v>
      </c>
      <c r="L3894">
        <f t="shared" si="304"/>
        <v>2014</v>
      </c>
      <c r="M3894" s="8">
        <f t="shared" si="306"/>
        <v>41875.083333333328</v>
      </c>
      <c r="N3894" t="b">
        <v>0</v>
      </c>
      <c r="O3894">
        <v>0</v>
      </c>
      <c r="P3894" t="b">
        <v>0</v>
      </c>
      <c r="Q3894" t="s">
        <v>8271</v>
      </c>
      <c r="R3894">
        <f t="shared" si="302"/>
        <v>0</v>
      </c>
      <c r="S3894" t="e">
        <f t="shared" si="303"/>
        <v>#DIV/0!</v>
      </c>
      <c r="T3894" t="s">
        <v>8316</v>
      </c>
      <c r="U3894" t="s">
        <v>8317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8">
        <f t="shared" si="305"/>
        <v>41779.449537037035</v>
      </c>
      <c r="L3895">
        <f t="shared" si="304"/>
        <v>2014</v>
      </c>
      <c r="M3895" s="8">
        <f t="shared" si="306"/>
        <v>41821.041666666664</v>
      </c>
      <c r="N3895" t="b">
        <v>0</v>
      </c>
      <c r="O3895">
        <v>84</v>
      </c>
      <c r="P3895" t="b">
        <v>0</v>
      </c>
      <c r="Q3895" t="s">
        <v>8271</v>
      </c>
      <c r="R3895">
        <f t="shared" si="302"/>
        <v>22</v>
      </c>
      <c r="S3895">
        <f t="shared" si="303"/>
        <v>128.27380952380952</v>
      </c>
      <c r="T3895" t="s">
        <v>8316</v>
      </c>
      <c r="U3895" t="s">
        <v>8317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8">
        <f t="shared" si="305"/>
        <v>42679.750138888885</v>
      </c>
      <c r="L3896">
        <f t="shared" si="304"/>
        <v>2016</v>
      </c>
      <c r="M3896" s="8">
        <f t="shared" si="306"/>
        <v>42709.999305555553</v>
      </c>
      <c r="N3896" t="b">
        <v>0</v>
      </c>
      <c r="O3896">
        <v>11</v>
      </c>
      <c r="P3896" t="b">
        <v>0</v>
      </c>
      <c r="Q3896" t="s">
        <v>8271</v>
      </c>
      <c r="R3896">
        <f t="shared" si="302"/>
        <v>3</v>
      </c>
      <c r="S3896">
        <f t="shared" si="303"/>
        <v>47.272727272727273</v>
      </c>
      <c r="T3896" t="s">
        <v>8316</v>
      </c>
      <c r="U3896" t="s">
        <v>8317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8">
        <f t="shared" si="305"/>
        <v>42032.041875000003</v>
      </c>
      <c r="L3897">
        <f t="shared" si="304"/>
        <v>2015</v>
      </c>
      <c r="M3897" s="8">
        <f t="shared" si="306"/>
        <v>42063.041875000003</v>
      </c>
      <c r="N3897" t="b">
        <v>0</v>
      </c>
      <c r="O3897">
        <v>1</v>
      </c>
      <c r="P3897" t="b">
        <v>0</v>
      </c>
      <c r="Q3897" t="s">
        <v>8271</v>
      </c>
      <c r="R3897">
        <f t="shared" si="302"/>
        <v>5</v>
      </c>
      <c r="S3897">
        <f t="shared" si="303"/>
        <v>50</v>
      </c>
      <c r="T3897" t="s">
        <v>8316</v>
      </c>
      <c r="U3897" t="s">
        <v>8317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8">
        <f t="shared" si="305"/>
        <v>41792.983541666668</v>
      </c>
      <c r="L3898">
        <f t="shared" si="304"/>
        <v>2014</v>
      </c>
      <c r="M3898" s="8">
        <f t="shared" si="306"/>
        <v>41806.983541666668</v>
      </c>
      <c r="N3898" t="b">
        <v>0</v>
      </c>
      <c r="O3898">
        <v>4</v>
      </c>
      <c r="P3898" t="b">
        <v>0</v>
      </c>
      <c r="Q3898" t="s">
        <v>8271</v>
      </c>
      <c r="R3898">
        <f t="shared" si="302"/>
        <v>11</v>
      </c>
      <c r="S3898">
        <f t="shared" si="303"/>
        <v>42.5</v>
      </c>
      <c r="T3898" t="s">
        <v>8316</v>
      </c>
      <c r="U3898" t="s">
        <v>8317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8">
        <f t="shared" si="305"/>
        <v>41982.665312499994</v>
      </c>
      <c r="L3899">
        <f t="shared" si="304"/>
        <v>2014</v>
      </c>
      <c r="M3899" s="8">
        <f t="shared" si="306"/>
        <v>42012.665312499994</v>
      </c>
      <c r="N3899" t="b">
        <v>0</v>
      </c>
      <c r="O3899">
        <v>10</v>
      </c>
      <c r="P3899" t="b">
        <v>0</v>
      </c>
      <c r="Q3899" t="s">
        <v>8271</v>
      </c>
      <c r="R3899">
        <f t="shared" si="302"/>
        <v>18</v>
      </c>
      <c r="S3899">
        <f t="shared" si="303"/>
        <v>44</v>
      </c>
      <c r="T3899" t="s">
        <v>8316</v>
      </c>
      <c r="U3899" t="s">
        <v>8317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8">
        <f t="shared" si="305"/>
        <v>42193.273958333331</v>
      </c>
      <c r="L3900">
        <f t="shared" si="304"/>
        <v>2015</v>
      </c>
      <c r="M3900" s="8">
        <f t="shared" si="306"/>
        <v>42233.458333333336</v>
      </c>
      <c r="N3900" t="b">
        <v>0</v>
      </c>
      <c r="O3900">
        <v>16</v>
      </c>
      <c r="P3900" t="b">
        <v>0</v>
      </c>
      <c r="Q3900" t="s">
        <v>8271</v>
      </c>
      <c r="R3900">
        <f t="shared" si="302"/>
        <v>33</v>
      </c>
      <c r="S3900">
        <f t="shared" si="303"/>
        <v>50.875</v>
      </c>
      <c r="T3900" t="s">
        <v>8316</v>
      </c>
      <c r="U3900" t="s">
        <v>8317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8">
        <f t="shared" si="305"/>
        <v>41843.566678240742</v>
      </c>
      <c r="L3901">
        <f t="shared" si="304"/>
        <v>2014</v>
      </c>
      <c r="M3901" s="8">
        <f t="shared" si="306"/>
        <v>41863.566678240742</v>
      </c>
      <c r="N3901" t="b">
        <v>0</v>
      </c>
      <c r="O3901">
        <v>2</v>
      </c>
      <c r="P3901" t="b">
        <v>0</v>
      </c>
      <c r="Q3901" t="s">
        <v>8271</v>
      </c>
      <c r="R3901">
        <f t="shared" si="302"/>
        <v>1</v>
      </c>
      <c r="S3901">
        <f t="shared" si="303"/>
        <v>62.5</v>
      </c>
      <c r="T3901" t="s">
        <v>8316</v>
      </c>
      <c r="U3901" t="s">
        <v>8317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8">
        <f t="shared" si="305"/>
        <v>42135.884155092594</v>
      </c>
      <c r="L3902">
        <f t="shared" si="304"/>
        <v>2015</v>
      </c>
      <c r="M3902" s="8">
        <f t="shared" si="306"/>
        <v>42165.884155092594</v>
      </c>
      <c r="N3902" t="b">
        <v>0</v>
      </c>
      <c r="O3902">
        <v>5</v>
      </c>
      <c r="P3902" t="b">
        <v>0</v>
      </c>
      <c r="Q3902" t="s">
        <v>8271</v>
      </c>
      <c r="R3902">
        <f t="shared" si="302"/>
        <v>5</v>
      </c>
      <c r="S3902">
        <f t="shared" si="303"/>
        <v>27</v>
      </c>
      <c r="T3902" t="s">
        <v>8316</v>
      </c>
      <c r="U3902" t="s">
        <v>8317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8">
        <f t="shared" si="305"/>
        <v>42317.618043981478</v>
      </c>
      <c r="L3903">
        <f t="shared" si="304"/>
        <v>2015</v>
      </c>
      <c r="M3903" s="8">
        <f t="shared" si="306"/>
        <v>42357.618043981478</v>
      </c>
      <c r="N3903" t="b">
        <v>0</v>
      </c>
      <c r="O3903">
        <v>1</v>
      </c>
      <c r="P3903" t="b">
        <v>0</v>
      </c>
      <c r="Q3903" t="s">
        <v>8271</v>
      </c>
      <c r="R3903">
        <f t="shared" si="302"/>
        <v>1</v>
      </c>
      <c r="S3903">
        <f t="shared" si="303"/>
        <v>25</v>
      </c>
      <c r="T3903" t="s">
        <v>8316</v>
      </c>
      <c r="U3903" t="s">
        <v>8317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8">
        <f t="shared" si="305"/>
        <v>42663.259745370371</v>
      </c>
      <c r="L3904">
        <f t="shared" si="304"/>
        <v>2016</v>
      </c>
      <c r="M3904" s="8">
        <f t="shared" si="306"/>
        <v>42688.301412037035</v>
      </c>
      <c r="N3904" t="b">
        <v>0</v>
      </c>
      <c r="O3904">
        <v>31</v>
      </c>
      <c r="P3904" t="b">
        <v>0</v>
      </c>
      <c r="Q3904" t="s">
        <v>8271</v>
      </c>
      <c r="R3904">
        <f t="shared" si="302"/>
        <v>49</v>
      </c>
      <c r="S3904">
        <f t="shared" si="303"/>
        <v>47.258064516129032</v>
      </c>
      <c r="T3904" t="s">
        <v>8316</v>
      </c>
      <c r="U3904" t="s">
        <v>8317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8">
        <f t="shared" si="305"/>
        <v>42185.802835648145</v>
      </c>
      <c r="L3905">
        <f t="shared" si="304"/>
        <v>2015</v>
      </c>
      <c r="M3905" s="8">
        <f t="shared" si="306"/>
        <v>42230.609722222223</v>
      </c>
      <c r="N3905" t="b">
        <v>0</v>
      </c>
      <c r="O3905">
        <v>0</v>
      </c>
      <c r="P3905" t="b">
        <v>0</v>
      </c>
      <c r="Q3905" t="s">
        <v>8271</v>
      </c>
      <c r="R3905">
        <f t="shared" si="302"/>
        <v>0</v>
      </c>
      <c r="S3905" t="e">
        <f t="shared" si="303"/>
        <v>#DIV/0!</v>
      </c>
      <c r="T3905" t="s">
        <v>8316</v>
      </c>
      <c r="U3905" t="s">
        <v>8317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8">
        <f t="shared" si="305"/>
        <v>42095.020833333336</v>
      </c>
      <c r="L3906">
        <f t="shared" si="304"/>
        <v>2015</v>
      </c>
      <c r="M3906" s="8">
        <f t="shared" si="306"/>
        <v>42109.00277777778</v>
      </c>
      <c r="N3906" t="b">
        <v>0</v>
      </c>
      <c r="O3906">
        <v>2</v>
      </c>
      <c r="P3906" t="b">
        <v>0</v>
      </c>
      <c r="Q3906" t="s">
        <v>8271</v>
      </c>
      <c r="R3906">
        <f t="shared" ref="R3906:R3969" si="307">ROUND(E3906/D3906*100,0)</f>
        <v>0</v>
      </c>
      <c r="S3906">
        <f t="shared" ref="S3906:S3969" si="308">E3906/O3906</f>
        <v>1.5</v>
      </c>
      <c r="T3906" t="s">
        <v>8316</v>
      </c>
      <c r="U3906" t="s">
        <v>8317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8">
        <f t="shared" si="305"/>
        <v>42124.415543981479</v>
      </c>
      <c r="L3907">
        <f t="shared" ref="L3907:L3970" si="309">YEAR(K3907)</f>
        <v>2015</v>
      </c>
      <c r="M3907" s="8">
        <f t="shared" si="306"/>
        <v>42166.749999999993</v>
      </c>
      <c r="N3907" t="b">
        <v>0</v>
      </c>
      <c r="O3907">
        <v>7</v>
      </c>
      <c r="P3907" t="b">
        <v>0</v>
      </c>
      <c r="Q3907" t="s">
        <v>8271</v>
      </c>
      <c r="R3907">
        <f t="shared" si="307"/>
        <v>12</v>
      </c>
      <c r="S3907">
        <f t="shared" si="308"/>
        <v>24.714285714285715</v>
      </c>
      <c r="T3907" t="s">
        <v>8316</v>
      </c>
      <c r="U3907" t="s">
        <v>8317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8">
        <f t="shared" si="305"/>
        <v>42143.709409722222</v>
      </c>
      <c r="L3908">
        <f t="shared" si="309"/>
        <v>2015</v>
      </c>
      <c r="M3908" s="8">
        <f t="shared" si="306"/>
        <v>42181.350694444445</v>
      </c>
      <c r="N3908" t="b">
        <v>0</v>
      </c>
      <c r="O3908">
        <v>16</v>
      </c>
      <c r="P3908" t="b">
        <v>0</v>
      </c>
      <c r="Q3908" t="s">
        <v>8271</v>
      </c>
      <c r="R3908">
        <f t="shared" si="307"/>
        <v>67</v>
      </c>
      <c r="S3908">
        <f t="shared" si="308"/>
        <v>63.125</v>
      </c>
      <c r="T3908" t="s">
        <v>8316</v>
      </c>
      <c r="U3908" t="s">
        <v>8317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8">
        <f t="shared" si="305"/>
        <v>41906.611180555556</v>
      </c>
      <c r="L3909">
        <f t="shared" si="309"/>
        <v>2014</v>
      </c>
      <c r="M3909" s="8">
        <f t="shared" si="306"/>
        <v>41938.630555555552</v>
      </c>
      <c r="N3909" t="b">
        <v>0</v>
      </c>
      <c r="O3909">
        <v>4</v>
      </c>
      <c r="P3909" t="b">
        <v>0</v>
      </c>
      <c r="Q3909" t="s">
        <v>8271</v>
      </c>
      <c r="R3909">
        <f t="shared" si="307"/>
        <v>15</v>
      </c>
      <c r="S3909">
        <f t="shared" si="308"/>
        <v>38.25</v>
      </c>
      <c r="T3909" t="s">
        <v>8316</v>
      </c>
      <c r="U3909" t="s">
        <v>8317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8">
        <f t="shared" si="305"/>
        <v>41833.927037037036</v>
      </c>
      <c r="L3910">
        <f t="shared" si="309"/>
        <v>2014</v>
      </c>
      <c r="M3910" s="8">
        <f t="shared" si="306"/>
        <v>41848.927037037036</v>
      </c>
      <c r="N3910" t="b">
        <v>0</v>
      </c>
      <c r="O3910">
        <v>4</v>
      </c>
      <c r="P3910" t="b">
        <v>0</v>
      </c>
      <c r="Q3910" t="s">
        <v>8271</v>
      </c>
      <c r="R3910">
        <f t="shared" si="307"/>
        <v>9</v>
      </c>
      <c r="S3910">
        <f t="shared" si="308"/>
        <v>16.25</v>
      </c>
      <c r="T3910" t="s">
        <v>8316</v>
      </c>
      <c r="U3910" t="s">
        <v>8317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8">
        <f t="shared" si="305"/>
        <v>41863.150949074072</v>
      </c>
      <c r="L3911">
        <f t="shared" si="309"/>
        <v>2014</v>
      </c>
      <c r="M3911" s="8">
        <f t="shared" si="306"/>
        <v>41893.150949074072</v>
      </c>
      <c r="N3911" t="b">
        <v>0</v>
      </c>
      <c r="O3911">
        <v>4</v>
      </c>
      <c r="P3911" t="b">
        <v>0</v>
      </c>
      <c r="Q3911" t="s">
        <v>8271</v>
      </c>
      <c r="R3911">
        <f t="shared" si="307"/>
        <v>0</v>
      </c>
      <c r="S3911">
        <f t="shared" si="308"/>
        <v>33.75</v>
      </c>
      <c r="T3911" t="s">
        <v>8316</v>
      </c>
      <c r="U3911" t="s">
        <v>8317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8">
        <f t="shared" si="305"/>
        <v>42224.548576388886</v>
      </c>
      <c r="L3912">
        <f t="shared" si="309"/>
        <v>2015</v>
      </c>
      <c r="M3912" s="8">
        <f t="shared" si="306"/>
        <v>42254.548576388886</v>
      </c>
      <c r="N3912" t="b">
        <v>0</v>
      </c>
      <c r="O3912">
        <v>3</v>
      </c>
      <c r="P3912" t="b">
        <v>0</v>
      </c>
      <c r="Q3912" t="s">
        <v>8271</v>
      </c>
      <c r="R3912">
        <f t="shared" si="307"/>
        <v>3</v>
      </c>
      <c r="S3912">
        <f t="shared" si="308"/>
        <v>61.666666666666664</v>
      </c>
      <c r="T3912" t="s">
        <v>8316</v>
      </c>
      <c r="U3912" t="s">
        <v>8317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8">
        <f t="shared" si="305"/>
        <v>41939.603900462964</v>
      </c>
      <c r="L3913">
        <f t="shared" si="309"/>
        <v>2014</v>
      </c>
      <c r="M3913" s="8">
        <f t="shared" si="306"/>
        <v>41969.645567129628</v>
      </c>
      <c r="N3913" t="b">
        <v>0</v>
      </c>
      <c r="O3913">
        <v>36</v>
      </c>
      <c r="P3913" t="b">
        <v>0</v>
      </c>
      <c r="Q3913" t="s">
        <v>8271</v>
      </c>
      <c r="R3913">
        <f t="shared" si="307"/>
        <v>37</v>
      </c>
      <c r="S3913">
        <f t="shared" si="308"/>
        <v>83.138888888888886</v>
      </c>
      <c r="T3913" t="s">
        <v>8316</v>
      </c>
      <c r="U3913" t="s">
        <v>8317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8">
        <f t="shared" si="305"/>
        <v>42059.061689814807</v>
      </c>
      <c r="L3914">
        <f t="shared" si="309"/>
        <v>2015</v>
      </c>
      <c r="M3914" s="8">
        <f t="shared" si="306"/>
        <v>42118.982638888883</v>
      </c>
      <c r="N3914" t="b">
        <v>0</v>
      </c>
      <c r="O3914">
        <v>1</v>
      </c>
      <c r="P3914" t="b">
        <v>0</v>
      </c>
      <c r="Q3914" t="s">
        <v>8271</v>
      </c>
      <c r="R3914">
        <f t="shared" si="307"/>
        <v>0</v>
      </c>
      <c r="S3914">
        <f t="shared" si="308"/>
        <v>1</v>
      </c>
      <c r="T3914" t="s">
        <v>8316</v>
      </c>
      <c r="U3914" t="s">
        <v>8317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8">
        <f t="shared" si="305"/>
        <v>42308.002881944441</v>
      </c>
      <c r="L3915">
        <f t="shared" si="309"/>
        <v>2015</v>
      </c>
      <c r="M3915" s="8">
        <f t="shared" si="306"/>
        <v>42338.044548611106</v>
      </c>
      <c r="N3915" t="b">
        <v>0</v>
      </c>
      <c r="O3915">
        <v>7</v>
      </c>
      <c r="P3915" t="b">
        <v>0</v>
      </c>
      <c r="Q3915" t="s">
        <v>8271</v>
      </c>
      <c r="R3915">
        <f t="shared" si="307"/>
        <v>10</v>
      </c>
      <c r="S3915">
        <f t="shared" si="308"/>
        <v>142.85714285714286</v>
      </c>
      <c r="T3915" t="s">
        <v>8316</v>
      </c>
      <c r="U3915" t="s">
        <v>8317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8">
        <f t="shared" ref="K3916:K3979" si="310">(J3916/86400)+25569+(-5/24)</f>
        <v>42114.610601851855</v>
      </c>
      <c r="L3916">
        <f t="shared" si="309"/>
        <v>2015</v>
      </c>
      <c r="M3916" s="8">
        <f t="shared" si="306"/>
        <v>42134.749305555553</v>
      </c>
      <c r="N3916" t="b">
        <v>0</v>
      </c>
      <c r="O3916">
        <v>27</v>
      </c>
      <c r="P3916" t="b">
        <v>0</v>
      </c>
      <c r="Q3916" t="s">
        <v>8271</v>
      </c>
      <c r="R3916">
        <f t="shared" si="307"/>
        <v>36</v>
      </c>
      <c r="S3916">
        <f t="shared" si="308"/>
        <v>33.666666666666664</v>
      </c>
      <c r="T3916" t="s">
        <v>8316</v>
      </c>
      <c r="U3916" t="s">
        <v>8317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8">
        <f t="shared" si="310"/>
        <v>42492.776724537034</v>
      </c>
      <c r="L3917">
        <f t="shared" si="309"/>
        <v>2016</v>
      </c>
      <c r="M3917" s="8">
        <f t="shared" ref="M3917:M3980" si="311">(I3917/86400)+25569+(-5/24)</f>
        <v>42522.776724537034</v>
      </c>
      <c r="N3917" t="b">
        <v>0</v>
      </c>
      <c r="O3917">
        <v>1</v>
      </c>
      <c r="P3917" t="b">
        <v>0</v>
      </c>
      <c r="Q3917" t="s">
        <v>8271</v>
      </c>
      <c r="R3917">
        <f t="shared" si="307"/>
        <v>0</v>
      </c>
      <c r="S3917">
        <f t="shared" si="308"/>
        <v>5</v>
      </c>
      <c r="T3917" t="s">
        <v>8316</v>
      </c>
      <c r="U3917" t="s">
        <v>8317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8">
        <f t="shared" si="310"/>
        <v>42494.263333333329</v>
      </c>
      <c r="L3918">
        <f t="shared" si="309"/>
        <v>2016</v>
      </c>
      <c r="M3918" s="8">
        <f t="shared" si="311"/>
        <v>42524.263333333329</v>
      </c>
      <c r="N3918" t="b">
        <v>0</v>
      </c>
      <c r="O3918">
        <v>0</v>
      </c>
      <c r="P3918" t="b">
        <v>0</v>
      </c>
      <c r="Q3918" t="s">
        <v>8271</v>
      </c>
      <c r="R3918">
        <f t="shared" si="307"/>
        <v>0</v>
      </c>
      <c r="S3918" t="e">
        <f t="shared" si="308"/>
        <v>#DIV/0!</v>
      </c>
      <c r="T3918" t="s">
        <v>8316</v>
      </c>
      <c r="U3918" t="s">
        <v>8317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8">
        <f t="shared" si="310"/>
        <v>41863.318993055553</v>
      </c>
      <c r="L3919">
        <f t="shared" si="309"/>
        <v>2014</v>
      </c>
      <c r="M3919" s="8">
        <f t="shared" si="311"/>
        <v>41893.318993055553</v>
      </c>
      <c r="N3919" t="b">
        <v>0</v>
      </c>
      <c r="O3919">
        <v>1</v>
      </c>
      <c r="P3919" t="b">
        <v>0</v>
      </c>
      <c r="Q3919" t="s">
        <v>8271</v>
      </c>
      <c r="R3919">
        <f t="shared" si="307"/>
        <v>0</v>
      </c>
      <c r="S3919">
        <f t="shared" si="308"/>
        <v>10</v>
      </c>
      <c r="T3919" t="s">
        <v>8316</v>
      </c>
      <c r="U3919" t="s">
        <v>8317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8">
        <f t="shared" si="310"/>
        <v>41843.456284722219</v>
      </c>
      <c r="L3920">
        <f t="shared" si="309"/>
        <v>2014</v>
      </c>
      <c r="M3920" s="8">
        <f t="shared" si="311"/>
        <v>41855.458333333328</v>
      </c>
      <c r="N3920" t="b">
        <v>0</v>
      </c>
      <c r="O3920">
        <v>3</v>
      </c>
      <c r="P3920" t="b">
        <v>0</v>
      </c>
      <c r="Q3920" t="s">
        <v>8271</v>
      </c>
      <c r="R3920">
        <f t="shared" si="307"/>
        <v>0</v>
      </c>
      <c r="S3920">
        <f t="shared" si="308"/>
        <v>40</v>
      </c>
      <c r="T3920" t="s">
        <v>8316</v>
      </c>
      <c r="U3920" t="s">
        <v>8317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8">
        <f t="shared" si="310"/>
        <v>42358.476539351854</v>
      </c>
      <c r="L3921">
        <f t="shared" si="309"/>
        <v>2015</v>
      </c>
      <c r="M3921" s="8">
        <f t="shared" si="311"/>
        <v>42386.791666666664</v>
      </c>
      <c r="N3921" t="b">
        <v>0</v>
      </c>
      <c r="O3921">
        <v>3</v>
      </c>
      <c r="P3921" t="b">
        <v>0</v>
      </c>
      <c r="Q3921" t="s">
        <v>8271</v>
      </c>
      <c r="R3921">
        <f t="shared" si="307"/>
        <v>2</v>
      </c>
      <c r="S3921">
        <f t="shared" si="308"/>
        <v>30</v>
      </c>
      <c r="T3921" t="s">
        <v>8316</v>
      </c>
      <c r="U3921" t="s">
        <v>8317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8">
        <f t="shared" si="310"/>
        <v>42657.178935185184</v>
      </c>
      <c r="L3922">
        <f t="shared" si="309"/>
        <v>2016</v>
      </c>
      <c r="M3922" s="8">
        <f t="shared" si="311"/>
        <v>42687.220601851848</v>
      </c>
      <c r="N3922" t="b">
        <v>0</v>
      </c>
      <c r="O3922">
        <v>3</v>
      </c>
      <c r="P3922" t="b">
        <v>0</v>
      </c>
      <c r="Q3922" t="s">
        <v>8271</v>
      </c>
      <c r="R3922">
        <f t="shared" si="307"/>
        <v>5</v>
      </c>
      <c r="S3922">
        <f t="shared" si="308"/>
        <v>45</v>
      </c>
      <c r="T3922" t="s">
        <v>8316</v>
      </c>
      <c r="U3922" t="s">
        <v>8317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8">
        <f t="shared" si="310"/>
        <v>41926.333969907406</v>
      </c>
      <c r="L3923">
        <f t="shared" si="309"/>
        <v>2014</v>
      </c>
      <c r="M3923" s="8">
        <f t="shared" si="311"/>
        <v>41938.541666666664</v>
      </c>
      <c r="N3923" t="b">
        <v>0</v>
      </c>
      <c r="O3923">
        <v>0</v>
      </c>
      <c r="P3923" t="b">
        <v>0</v>
      </c>
      <c r="Q3923" t="s">
        <v>8271</v>
      </c>
      <c r="R3923">
        <f t="shared" si="307"/>
        <v>0</v>
      </c>
      <c r="S3923" t="e">
        <f t="shared" si="308"/>
        <v>#DIV/0!</v>
      </c>
      <c r="T3923" t="s">
        <v>8316</v>
      </c>
      <c r="U3923" t="s">
        <v>8317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8">
        <f t="shared" si="310"/>
        <v>42020.560300925928</v>
      </c>
      <c r="L3924">
        <f t="shared" si="309"/>
        <v>2015</v>
      </c>
      <c r="M3924" s="8">
        <f t="shared" si="311"/>
        <v>42065.749999999993</v>
      </c>
      <c r="N3924" t="b">
        <v>0</v>
      </c>
      <c r="O3924">
        <v>6</v>
      </c>
      <c r="P3924" t="b">
        <v>0</v>
      </c>
      <c r="Q3924" t="s">
        <v>8271</v>
      </c>
      <c r="R3924">
        <f t="shared" si="307"/>
        <v>8</v>
      </c>
      <c r="S3924">
        <f t="shared" si="308"/>
        <v>10.166666666666666</v>
      </c>
      <c r="T3924" t="s">
        <v>8316</v>
      </c>
      <c r="U3924" t="s">
        <v>8317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8">
        <f t="shared" si="310"/>
        <v>42075.771655092591</v>
      </c>
      <c r="L3925">
        <f t="shared" si="309"/>
        <v>2015</v>
      </c>
      <c r="M3925" s="8">
        <f t="shared" si="311"/>
        <v>42103.771655092591</v>
      </c>
      <c r="N3925" t="b">
        <v>0</v>
      </c>
      <c r="O3925">
        <v>17</v>
      </c>
      <c r="P3925" t="b">
        <v>0</v>
      </c>
      <c r="Q3925" t="s">
        <v>8271</v>
      </c>
      <c r="R3925">
        <f t="shared" si="307"/>
        <v>12</v>
      </c>
      <c r="S3925">
        <f t="shared" si="308"/>
        <v>81.411764705882348</v>
      </c>
      <c r="T3925" t="s">
        <v>8316</v>
      </c>
      <c r="U3925" t="s">
        <v>8317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8">
        <f t="shared" si="310"/>
        <v>41786.751412037032</v>
      </c>
      <c r="L3926">
        <f t="shared" si="309"/>
        <v>2014</v>
      </c>
      <c r="M3926" s="8">
        <f t="shared" si="311"/>
        <v>41816.751412037032</v>
      </c>
      <c r="N3926" t="b">
        <v>0</v>
      </c>
      <c r="O3926">
        <v>40</v>
      </c>
      <c r="P3926" t="b">
        <v>0</v>
      </c>
      <c r="Q3926" t="s">
        <v>8271</v>
      </c>
      <c r="R3926">
        <f t="shared" si="307"/>
        <v>15</v>
      </c>
      <c r="S3926">
        <f t="shared" si="308"/>
        <v>57.25</v>
      </c>
      <c r="T3926" t="s">
        <v>8316</v>
      </c>
      <c r="U3926" t="s">
        <v>8317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8">
        <f t="shared" si="310"/>
        <v>41820.662488425922</v>
      </c>
      <c r="L3927">
        <f t="shared" si="309"/>
        <v>2014</v>
      </c>
      <c r="M3927" s="8">
        <f t="shared" si="311"/>
        <v>41850.662488425922</v>
      </c>
      <c r="N3927" t="b">
        <v>0</v>
      </c>
      <c r="O3927">
        <v>3</v>
      </c>
      <c r="P3927" t="b">
        <v>0</v>
      </c>
      <c r="Q3927" t="s">
        <v>8271</v>
      </c>
      <c r="R3927">
        <f t="shared" si="307"/>
        <v>10</v>
      </c>
      <c r="S3927">
        <f t="shared" si="308"/>
        <v>5</v>
      </c>
      <c r="T3927" t="s">
        <v>8316</v>
      </c>
      <c r="U3927" t="s">
        <v>8317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8">
        <f t="shared" si="310"/>
        <v>41969.876712962963</v>
      </c>
      <c r="L3928">
        <f t="shared" si="309"/>
        <v>2014</v>
      </c>
      <c r="M3928" s="8">
        <f t="shared" si="311"/>
        <v>41999.876712962963</v>
      </c>
      <c r="N3928" t="b">
        <v>0</v>
      </c>
      <c r="O3928">
        <v>1</v>
      </c>
      <c r="P3928" t="b">
        <v>0</v>
      </c>
      <c r="Q3928" t="s">
        <v>8271</v>
      </c>
      <c r="R3928">
        <f t="shared" si="307"/>
        <v>0</v>
      </c>
      <c r="S3928">
        <f t="shared" si="308"/>
        <v>15</v>
      </c>
      <c r="T3928" t="s">
        <v>8316</v>
      </c>
      <c r="U3928" t="s">
        <v>8317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8">
        <f t="shared" si="310"/>
        <v>41830.059074074074</v>
      </c>
      <c r="L3929">
        <f t="shared" si="309"/>
        <v>2014</v>
      </c>
      <c r="M3929" s="8">
        <f t="shared" si="311"/>
        <v>41860.059074074074</v>
      </c>
      <c r="N3929" t="b">
        <v>0</v>
      </c>
      <c r="O3929">
        <v>2</v>
      </c>
      <c r="P3929" t="b">
        <v>0</v>
      </c>
      <c r="Q3929" t="s">
        <v>8271</v>
      </c>
      <c r="R3929">
        <f t="shared" si="307"/>
        <v>1</v>
      </c>
      <c r="S3929">
        <f t="shared" si="308"/>
        <v>12.5</v>
      </c>
      <c r="T3929" t="s">
        <v>8316</v>
      </c>
      <c r="U3929" t="s">
        <v>8317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8">
        <f t="shared" si="310"/>
        <v>42265.474849537037</v>
      </c>
      <c r="L3930">
        <f t="shared" si="309"/>
        <v>2015</v>
      </c>
      <c r="M3930" s="8">
        <f t="shared" si="311"/>
        <v>42292.999305555553</v>
      </c>
      <c r="N3930" t="b">
        <v>0</v>
      </c>
      <c r="O3930">
        <v>7</v>
      </c>
      <c r="P3930" t="b">
        <v>0</v>
      </c>
      <c r="Q3930" t="s">
        <v>8271</v>
      </c>
      <c r="R3930">
        <f t="shared" si="307"/>
        <v>13</v>
      </c>
      <c r="S3930">
        <f t="shared" si="308"/>
        <v>93</v>
      </c>
      <c r="T3930" t="s">
        <v>8316</v>
      </c>
      <c r="U3930" t="s">
        <v>8317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8">
        <f t="shared" si="310"/>
        <v>42601.618807870364</v>
      </c>
      <c r="L3931">
        <f t="shared" si="309"/>
        <v>2016</v>
      </c>
      <c r="M3931" s="8">
        <f t="shared" si="311"/>
        <v>42631.618807870364</v>
      </c>
      <c r="N3931" t="b">
        <v>0</v>
      </c>
      <c r="O3931">
        <v>14</v>
      </c>
      <c r="P3931" t="b">
        <v>0</v>
      </c>
      <c r="Q3931" t="s">
        <v>8271</v>
      </c>
      <c r="R3931">
        <f t="shared" si="307"/>
        <v>2</v>
      </c>
      <c r="S3931">
        <f t="shared" si="308"/>
        <v>32.357142857142854</v>
      </c>
      <c r="T3931" t="s">
        <v>8316</v>
      </c>
      <c r="U3931" t="s">
        <v>8317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8">
        <f t="shared" si="310"/>
        <v>42433.13041666666</v>
      </c>
      <c r="L3932">
        <f t="shared" si="309"/>
        <v>2016</v>
      </c>
      <c r="M3932" s="8">
        <f t="shared" si="311"/>
        <v>42461.041666666664</v>
      </c>
      <c r="N3932" t="b">
        <v>0</v>
      </c>
      <c r="O3932">
        <v>0</v>
      </c>
      <c r="P3932" t="b">
        <v>0</v>
      </c>
      <c r="Q3932" t="s">
        <v>8271</v>
      </c>
      <c r="R3932">
        <f t="shared" si="307"/>
        <v>0</v>
      </c>
      <c r="S3932" t="e">
        <f t="shared" si="308"/>
        <v>#DIV/0!</v>
      </c>
      <c r="T3932" t="s">
        <v>8316</v>
      </c>
      <c r="U3932" t="s">
        <v>8317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8">
        <f t="shared" si="310"/>
        <v>42227.943368055552</v>
      </c>
      <c r="L3933">
        <f t="shared" si="309"/>
        <v>2015</v>
      </c>
      <c r="M3933" s="8">
        <f t="shared" si="311"/>
        <v>42252.943368055552</v>
      </c>
      <c r="N3933" t="b">
        <v>0</v>
      </c>
      <c r="O3933">
        <v>0</v>
      </c>
      <c r="P3933" t="b">
        <v>0</v>
      </c>
      <c r="Q3933" t="s">
        <v>8271</v>
      </c>
      <c r="R3933">
        <f t="shared" si="307"/>
        <v>0</v>
      </c>
      <c r="S3933" t="e">
        <f t="shared" si="308"/>
        <v>#DIV/0!</v>
      </c>
      <c r="T3933" t="s">
        <v>8316</v>
      </c>
      <c r="U3933" t="s">
        <v>8317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8">
        <f t="shared" si="310"/>
        <v>42414.960231481477</v>
      </c>
      <c r="L3934">
        <f t="shared" si="309"/>
        <v>2016</v>
      </c>
      <c r="M3934" s="8">
        <f t="shared" si="311"/>
        <v>42444.918564814812</v>
      </c>
      <c r="N3934" t="b">
        <v>0</v>
      </c>
      <c r="O3934">
        <v>1</v>
      </c>
      <c r="P3934" t="b">
        <v>0</v>
      </c>
      <c r="Q3934" t="s">
        <v>8271</v>
      </c>
      <c r="R3934">
        <f t="shared" si="307"/>
        <v>0</v>
      </c>
      <c r="S3934">
        <f t="shared" si="308"/>
        <v>1</v>
      </c>
      <c r="T3934" t="s">
        <v>8316</v>
      </c>
      <c r="U3934" t="s">
        <v>8317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8">
        <f t="shared" si="310"/>
        <v>42538.759976851848</v>
      </c>
      <c r="L3935">
        <f t="shared" si="309"/>
        <v>2016</v>
      </c>
      <c r="M3935" s="8">
        <f t="shared" si="311"/>
        <v>42567.821527777771</v>
      </c>
      <c r="N3935" t="b">
        <v>0</v>
      </c>
      <c r="O3935">
        <v>12</v>
      </c>
      <c r="P3935" t="b">
        <v>0</v>
      </c>
      <c r="Q3935" t="s">
        <v>8271</v>
      </c>
      <c r="R3935">
        <f t="shared" si="307"/>
        <v>16</v>
      </c>
      <c r="S3935">
        <f t="shared" si="308"/>
        <v>91.833333333333329</v>
      </c>
      <c r="T3935" t="s">
        <v>8316</v>
      </c>
      <c r="U3935" t="s">
        <v>8317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8">
        <f t="shared" si="310"/>
        <v>42233.463414351849</v>
      </c>
      <c r="L3936">
        <f t="shared" si="309"/>
        <v>2015</v>
      </c>
      <c r="M3936" s="8">
        <f t="shared" si="311"/>
        <v>42278.333333333336</v>
      </c>
      <c r="N3936" t="b">
        <v>0</v>
      </c>
      <c r="O3936">
        <v>12</v>
      </c>
      <c r="P3936" t="b">
        <v>0</v>
      </c>
      <c r="Q3936" t="s">
        <v>8271</v>
      </c>
      <c r="R3936">
        <f t="shared" si="307"/>
        <v>11</v>
      </c>
      <c r="S3936">
        <f t="shared" si="308"/>
        <v>45.833333333333336</v>
      </c>
      <c r="T3936" t="s">
        <v>8316</v>
      </c>
      <c r="U3936" t="s">
        <v>8317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8">
        <f t="shared" si="310"/>
        <v>42221.448449074072</v>
      </c>
      <c r="L3937">
        <f t="shared" si="309"/>
        <v>2015</v>
      </c>
      <c r="M3937" s="8">
        <f t="shared" si="311"/>
        <v>42281.448449074072</v>
      </c>
      <c r="N3937" t="b">
        <v>0</v>
      </c>
      <c r="O3937">
        <v>23</v>
      </c>
      <c r="P3937" t="b">
        <v>0</v>
      </c>
      <c r="Q3937" t="s">
        <v>8271</v>
      </c>
      <c r="R3937">
        <f t="shared" si="307"/>
        <v>44</v>
      </c>
      <c r="S3937">
        <f t="shared" si="308"/>
        <v>57.173913043478258</v>
      </c>
      <c r="T3937" t="s">
        <v>8316</v>
      </c>
      <c r="U3937" t="s">
        <v>8317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8">
        <f t="shared" si="310"/>
        <v>42675.054629629631</v>
      </c>
      <c r="L3938">
        <f t="shared" si="309"/>
        <v>2016</v>
      </c>
      <c r="M3938" s="8">
        <f t="shared" si="311"/>
        <v>42705.096296296295</v>
      </c>
      <c r="N3938" t="b">
        <v>0</v>
      </c>
      <c r="O3938">
        <v>0</v>
      </c>
      <c r="P3938" t="b">
        <v>0</v>
      </c>
      <c r="Q3938" t="s">
        <v>8271</v>
      </c>
      <c r="R3938">
        <f t="shared" si="307"/>
        <v>0</v>
      </c>
      <c r="S3938" t="e">
        <f t="shared" si="308"/>
        <v>#DIV/0!</v>
      </c>
      <c r="T3938" t="s">
        <v>8316</v>
      </c>
      <c r="U3938" t="s">
        <v>8317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8">
        <f t="shared" si="310"/>
        <v>42534.423148148147</v>
      </c>
      <c r="L3939">
        <f t="shared" si="309"/>
        <v>2016</v>
      </c>
      <c r="M3939" s="8">
        <f t="shared" si="311"/>
        <v>42562.423148148147</v>
      </c>
      <c r="N3939" t="b">
        <v>0</v>
      </c>
      <c r="O3939">
        <v>10</v>
      </c>
      <c r="P3939" t="b">
        <v>0</v>
      </c>
      <c r="Q3939" t="s">
        <v>8271</v>
      </c>
      <c r="R3939">
        <f t="shared" si="307"/>
        <v>86</v>
      </c>
      <c r="S3939">
        <f t="shared" si="308"/>
        <v>248.5</v>
      </c>
      <c r="T3939" t="s">
        <v>8316</v>
      </c>
      <c r="U3939" t="s">
        <v>8317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8">
        <f t="shared" si="310"/>
        <v>42151.697384259256</v>
      </c>
      <c r="L3940">
        <f t="shared" si="309"/>
        <v>2015</v>
      </c>
      <c r="M3940" s="8">
        <f t="shared" si="311"/>
        <v>42182.697384259256</v>
      </c>
      <c r="N3940" t="b">
        <v>0</v>
      </c>
      <c r="O3940">
        <v>5</v>
      </c>
      <c r="P3940" t="b">
        <v>0</v>
      </c>
      <c r="Q3940" t="s">
        <v>8271</v>
      </c>
      <c r="R3940">
        <f t="shared" si="307"/>
        <v>12</v>
      </c>
      <c r="S3940">
        <f t="shared" si="308"/>
        <v>79.400000000000006</v>
      </c>
      <c r="T3940" t="s">
        <v>8316</v>
      </c>
      <c r="U3940" t="s">
        <v>8317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8">
        <f t="shared" si="310"/>
        <v>41915.191886574074</v>
      </c>
      <c r="L3941">
        <f t="shared" si="309"/>
        <v>2014</v>
      </c>
      <c r="M3941" s="8">
        <f t="shared" si="311"/>
        <v>41918.979166666664</v>
      </c>
      <c r="N3941" t="b">
        <v>0</v>
      </c>
      <c r="O3941">
        <v>1</v>
      </c>
      <c r="P3941" t="b">
        <v>0</v>
      </c>
      <c r="Q3941" t="s">
        <v>8271</v>
      </c>
      <c r="R3941">
        <f t="shared" si="307"/>
        <v>0</v>
      </c>
      <c r="S3941">
        <f t="shared" si="308"/>
        <v>5</v>
      </c>
      <c r="T3941" t="s">
        <v>8316</v>
      </c>
      <c r="U3941" t="s">
        <v>8317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8">
        <f t="shared" si="310"/>
        <v>41961.284155092588</v>
      </c>
      <c r="L3942">
        <f t="shared" si="309"/>
        <v>2014</v>
      </c>
      <c r="M3942" s="8">
        <f t="shared" si="311"/>
        <v>42006.284155092588</v>
      </c>
      <c r="N3942" t="b">
        <v>0</v>
      </c>
      <c r="O3942">
        <v>2</v>
      </c>
      <c r="P3942" t="b">
        <v>0</v>
      </c>
      <c r="Q3942" t="s">
        <v>8271</v>
      </c>
      <c r="R3942">
        <f t="shared" si="307"/>
        <v>0</v>
      </c>
      <c r="S3942">
        <f t="shared" si="308"/>
        <v>5.5</v>
      </c>
      <c r="T3942" t="s">
        <v>8316</v>
      </c>
      <c r="U3942" t="s">
        <v>8317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8">
        <f t="shared" si="310"/>
        <v>41940.378900462958</v>
      </c>
      <c r="L3943">
        <f t="shared" si="309"/>
        <v>2014</v>
      </c>
      <c r="M3943" s="8">
        <f t="shared" si="311"/>
        <v>41967.833333333336</v>
      </c>
      <c r="N3943" t="b">
        <v>0</v>
      </c>
      <c r="O3943">
        <v>2</v>
      </c>
      <c r="P3943" t="b">
        <v>0</v>
      </c>
      <c r="Q3943" t="s">
        <v>8271</v>
      </c>
      <c r="R3943">
        <f t="shared" si="307"/>
        <v>1</v>
      </c>
      <c r="S3943">
        <f t="shared" si="308"/>
        <v>25</v>
      </c>
      <c r="T3943" t="s">
        <v>8316</v>
      </c>
      <c r="U3943" t="s">
        <v>8317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8">
        <f t="shared" si="310"/>
        <v>42111.695763888885</v>
      </c>
      <c r="L3944">
        <f t="shared" si="309"/>
        <v>2015</v>
      </c>
      <c r="M3944" s="8">
        <f t="shared" si="311"/>
        <v>42171.695763888885</v>
      </c>
      <c r="N3944" t="b">
        <v>0</v>
      </c>
      <c r="O3944">
        <v>0</v>
      </c>
      <c r="P3944" t="b">
        <v>0</v>
      </c>
      <c r="Q3944" t="s">
        <v>8271</v>
      </c>
      <c r="R3944">
        <f t="shared" si="307"/>
        <v>0</v>
      </c>
      <c r="S3944" t="e">
        <f t="shared" si="308"/>
        <v>#DIV/0!</v>
      </c>
      <c r="T3944" t="s">
        <v>8316</v>
      </c>
      <c r="U3944" t="s">
        <v>8317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8">
        <f t="shared" si="310"/>
        <v>42279.570231481477</v>
      </c>
      <c r="L3945">
        <f t="shared" si="309"/>
        <v>2015</v>
      </c>
      <c r="M3945" s="8">
        <f t="shared" si="311"/>
        <v>42310.493055555555</v>
      </c>
      <c r="N3945" t="b">
        <v>0</v>
      </c>
      <c r="O3945">
        <v>13</v>
      </c>
      <c r="P3945" t="b">
        <v>0</v>
      </c>
      <c r="Q3945" t="s">
        <v>8271</v>
      </c>
      <c r="R3945">
        <f t="shared" si="307"/>
        <v>36</v>
      </c>
      <c r="S3945">
        <f t="shared" si="308"/>
        <v>137.07692307692307</v>
      </c>
      <c r="T3945" t="s">
        <v>8316</v>
      </c>
      <c r="U3945" t="s">
        <v>8317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8">
        <f t="shared" si="310"/>
        <v>42213.454571759255</v>
      </c>
      <c r="L3946">
        <f t="shared" si="309"/>
        <v>2015</v>
      </c>
      <c r="M3946" s="8">
        <f t="shared" si="311"/>
        <v>42243.454571759255</v>
      </c>
      <c r="N3946" t="b">
        <v>0</v>
      </c>
      <c r="O3946">
        <v>0</v>
      </c>
      <c r="P3946" t="b">
        <v>0</v>
      </c>
      <c r="Q3946" t="s">
        <v>8271</v>
      </c>
      <c r="R3946">
        <f t="shared" si="307"/>
        <v>0</v>
      </c>
      <c r="S3946" t="e">
        <f t="shared" si="308"/>
        <v>#DIV/0!</v>
      </c>
      <c r="T3946" t="s">
        <v>8316</v>
      </c>
      <c r="U3946" t="s">
        <v>8317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8">
        <f t="shared" si="310"/>
        <v>42109.593379629623</v>
      </c>
      <c r="L3947">
        <f t="shared" si="309"/>
        <v>2015</v>
      </c>
      <c r="M3947" s="8">
        <f t="shared" si="311"/>
        <v>42139.593379629623</v>
      </c>
      <c r="N3947" t="b">
        <v>0</v>
      </c>
      <c r="O3947">
        <v>1</v>
      </c>
      <c r="P3947" t="b">
        <v>0</v>
      </c>
      <c r="Q3947" t="s">
        <v>8271</v>
      </c>
      <c r="R3947">
        <f t="shared" si="307"/>
        <v>0</v>
      </c>
      <c r="S3947">
        <f t="shared" si="308"/>
        <v>5</v>
      </c>
      <c r="T3947" t="s">
        <v>8316</v>
      </c>
      <c r="U3947" t="s">
        <v>8317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8">
        <f t="shared" si="310"/>
        <v>42031.625254629624</v>
      </c>
      <c r="L3948">
        <f t="shared" si="309"/>
        <v>2015</v>
      </c>
      <c r="M3948" s="8">
        <f t="shared" si="311"/>
        <v>42063.124999999993</v>
      </c>
      <c r="N3948" t="b">
        <v>0</v>
      </c>
      <c r="O3948">
        <v>5</v>
      </c>
      <c r="P3948" t="b">
        <v>0</v>
      </c>
      <c r="Q3948" t="s">
        <v>8271</v>
      </c>
      <c r="R3948">
        <f t="shared" si="307"/>
        <v>3</v>
      </c>
      <c r="S3948">
        <f t="shared" si="308"/>
        <v>39</v>
      </c>
      <c r="T3948" t="s">
        <v>8316</v>
      </c>
      <c r="U3948" t="s">
        <v>8317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8">
        <f t="shared" si="310"/>
        <v>42614.934537037036</v>
      </c>
      <c r="L3949">
        <f t="shared" si="309"/>
        <v>2016</v>
      </c>
      <c r="M3949" s="8">
        <f t="shared" si="311"/>
        <v>42644.934537037036</v>
      </c>
      <c r="N3949" t="b">
        <v>0</v>
      </c>
      <c r="O3949">
        <v>2</v>
      </c>
      <c r="P3949" t="b">
        <v>0</v>
      </c>
      <c r="Q3949" t="s">
        <v>8271</v>
      </c>
      <c r="R3949">
        <f t="shared" si="307"/>
        <v>3</v>
      </c>
      <c r="S3949">
        <f t="shared" si="308"/>
        <v>50.5</v>
      </c>
      <c r="T3949" t="s">
        <v>8316</v>
      </c>
      <c r="U3949" t="s">
        <v>8317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8">
        <f t="shared" si="310"/>
        <v>41829.117164351854</v>
      </c>
      <c r="L3950">
        <f t="shared" si="309"/>
        <v>2014</v>
      </c>
      <c r="M3950" s="8">
        <f t="shared" si="311"/>
        <v>41889.117164351854</v>
      </c>
      <c r="N3950" t="b">
        <v>0</v>
      </c>
      <c r="O3950">
        <v>0</v>
      </c>
      <c r="P3950" t="b">
        <v>0</v>
      </c>
      <c r="Q3950" t="s">
        <v>8271</v>
      </c>
      <c r="R3950">
        <f t="shared" si="307"/>
        <v>0</v>
      </c>
      <c r="S3950" t="e">
        <f t="shared" si="308"/>
        <v>#DIV/0!</v>
      </c>
      <c r="T3950" t="s">
        <v>8316</v>
      </c>
      <c r="U3950" t="s">
        <v>8317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8">
        <f t="shared" si="310"/>
        <v>42015.912280092591</v>
      </c>
      <c r="L3951">
        <f t="shared" si="309"/>
        <v>2015</v>
      </c>
      <c r="M3951" s="8">
        <f t="shared" si="311"/>
        <v>42045.912280092591</v>
      </c>
      <c r="N3951" t="b">
        <v>0</v>
      </c>
      <c r="O3951">
        <v>32</v>
      </c>
      <c r="P3951" t="b">
        <v>0</v>
      </c>
      <c r="Q3951" t="s">
        <v>8271</v>
      </c>
      <c r="R3951">
        <f t="shared" si="307"/>
        <v>16</v>
      </c>
      <c r="S3951">
        <f t="shared" si="308"/>
        <v>49.28125</v>
      </c>
      <c r="T3951" t="s">
        <v>8316</v>
      </c>
      <c r="U3951" t="s">
        <v>8317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8">
        <f t="shared" si="310"/>
        <v>42439.493981481479</v>
      </c>
      <c r="L3952">
        <f t="shared" si="309"/>
        <v>2016</v>
      </c>
      <c r="M3952" s="8">
        <f t="shared" si="311"/>
        <v>42468.565972222219</v>
      </c>
      <c r="N3952" t="b">
        <v>0</v>
      </c>
      <c r="O3952">
        <v>1</v>
      </c>
      <c r="P3952" t="b">
        <v>0</v>
      </c>
      <c r="Q3952" t="s">
        <v>8271</v>
      </c>
      <c r="R3952">
        <f t="shared" si="307"/>
        <v>1</v>
      </c>
      <c r="S3952">
        <f t="shared" si="308"/>
        <v>25</v>
      </c>
      <c r="T3952" t="s">
        <v>8316</v>
      </c>
      <c r="U3952" t="s">
        <v>8317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8">
        <f t="shared" si="310"/>
        <v>42433.617384259262</v>
      </c>
      <c r="L3953">
        <f t="shared" si="309"/>
        <v>2016</v>
      </c>
      <c r="M3953" s="8">
        <f t="shared" si="311"/>
        <v>42493.57571759259</v>
      </c>
      <c r="N3953" t="b">
        <v>0</v>
      </c>
      <c r="O3953">
        <v>1</v>
      </c>
      <c r="P3953" t="b">
        <v>0</v>
      </c>
      <c r="Q3953" t="s">
        <v>8271</v>
      </c>
      <c r="R3953">
        <f t="shared" si="307"/>
        <v>0</v>
      </c>
      <c r="S3953">
        <f t="shared" si="308"/>
        <v>1</v>
      </c>
      <c r="T3953" t="s">
        <v>8316</v>
      </c>
      <c r="U3953" t="s">
        <v>8317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8">
        <f t="shared" si="310"/>
        <v>42243.582060185181</v>
      </c>
      <c r="L3954">
        <f t="shared" si="309"/>
        <v>2015</v>
      </c>
      <c r="M3954" s="8">
        <f t="shared" si="311"/>
        <v>42303.582060185181</v>
      </c>
      <c r="N3954" t="b">
        <v>0</v>
      </c>
      <c r="O3954">
        <v>1</v>
      </c>
      <c r="P3954" t="b">
        <v>0</v>
      </c>
      <c r="Q3954" t="s">
        <v>8271</v>
      </c>
      <c r="R3954">
        <f t="shared" si="307"/>
        <v>0</v>
      </c>
      <c r="S3954">
        <f t="shared" si="308"/>
        <v>25</v>
      </c>
      <c r="T3954" t="s">
        <v>8316</v>
      </c>
      <c r="U3954" t="s">
        <v>8317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8">
        <f t="shared" si="310"/>
        <v>42549.840115740742</v>
      </c>
      <c r="L3955">
        <f t="shared" si="309"/>
        <v>2016</v>
      </c>
      <c r="M3955" s="8">
        <f t="shared" si="311"/>
        <v>42580.770138888889</v>
      </c>
      <c r="N3955" t="b">
        <v>0</v>
      </c>
      <c r="O3955">
        <v>0</v>
      </c>
      <c r="P3955" t="b">
        <v>0</v>
      </c>
      <c r="Q3955" t="s">
        <v>8271</v>
      </c>
      <c r="R3955">
        <f t="shared" si="307"/>
        <v>0</v>
      </c>
      <c r="S3955" t="e">
        <f t="shared" si="308"/>
        <v>#DIV/0!</v>
      </c>
      <c r="T3955" t="s">
        <v>8316</v>
      </c>
      <c r="U3955" t="s">
        <v>8317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8">
        <f t="shared" si="310"/>
        <v>41774.442870370367</v>
      </c>
      <c r="L3956">
        <f t="shared" si="309"/>
        <v>2014</v>
      </c>
      <c r="M3956" s="8">
        <f t="shared" si="311"/>
        <v>41834.442870370367</v>
      </c>
      <c r="N3956" t="b">
        <v>0</v>
      </c>
      <c r="O3956">
        <v>0</v>
      </c>
      <c r="P3956" t="b">
        <v>0</v>
      </c>
      <c r="Q3956" t="s">
        <v>8271</v>
      </c>
      <c r="R3956">
        <f t="shared" si="307"/>
        <v>0</v>
      </c>
      <c r="S3956" t="e">
        <f t="shared" si="308"/>
        <v>#DIV/0!</v>
      </c>
      <c r="T3956" t="s">
        <v>8316</v>
      </c>
      <c r="U3956" t="s">
        <v>8317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8">
        <f t="shared" si="310"/>
        <v>42306.640520833331</v>
      </c>
      <c r="L3957">
        <f t="shared" si="309"/>
        <v>2015</v>
      </c>
      <c r="M3957" s="8">
        <f t="shared" si="311"/>
        <v>42336.682187499995</v>
      </c>
      <c r="N3957" t="b">
        <v>0</v>
      </c>
      <c r="O3957">
        <v>8</v>
      </c>
      <c r="P3957" t="b">
        <v>0</v>
      </c>
      <c r="Q3957" t="s">
        <v>8271</v>
      </c>
      <c r="R3957">
        <f t="shared" si="307"/>
        <v>24</v>
      </c>
      <c r="S3957">
        <f t="shared" si="308"/>
        <v>53.125</v>
      </c>
      <c r="T3957" t="s">
        <v>8316</v>
      </c>
      <c r="U3957" t="s">
        <v>8317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8">
        <f t="shared" si="310"/>
        <v>42457.723692129628</v>
      </c>
      <c r="L3958">
        <f t="shared" si="309"/>
        <v>2016</v>
      </c>
      <c r="M3958" s="8">
        <f t="shared" si="311"/>
        <v>42484.805555555555</v>
      </c>
      <c r="N3958" t="b">
        <v>0</v>
      </c>
      <c r="O3958">
        <v>0</v>
      </c>
      <c r="P3958" t="b">
        <v>0</v>
      </c>
      <c r="Q3958" t="s">
        <v>8271</v>
      </c>
      <c r="R3958">
        <f t="shared" si="307"/>
        <v>0</v>
      </c>
      <c r="S3958" t="e">
        <f t="shared" si="308"/>
        <v>#DIV/0!</v>
      </c>
      <c r="T3958" t="s">
        <v>8316</v>
      </c>
      <c r="U3958" t="s">
        <v>8317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8">
        <f t="shared" si="310"/>
        <v>42513.76798611111</v>
      </c>
      <c r="L3959">
        <f t="shared" si="309"/>
        <v>2016</v>
      </c>
      <c r="M3959" s="8">
        <f t="shared" si="311"/>
        <v>42559.76798611111</v>
      </c>
      <c r="N3959" t="b">
        <v>0</v>
      </c>
      <c r="O3959">
        <v>1</v>
      </c>
      <c r="P3959" t="b">
        <v>0</v>
      </c>
      <c r="Q3959" t="s">
        <v>8271</v>
      </c>
      <c r="R3959">
        <f t="shared" si="307"/>
        <v>0</v>
      </c>
      <c r="S3959">
        <f t="shared" si="308"/>
        <v>7</v>
      </c>
      <c r="T3959" t="s">
        <v>8316</v>
      </c>
      <c r="U3959" t="s">
        <v>8317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8">
        <f t="shared" si="310"/>
        <v>41816.742037037031</v>
      </c>
      <c r="L3960">
        <f t="shared" si="309"/>
        <v>2014</v>
      </c>
      <c r="M3960" s="8">
        <f t="shared" si="311"/>
        <v>41853.375</v>
      </c>
      <c r="N3960" t="b">
        <v>0</v>
      </c>
      <c r="O3960">
        <v>16</v>
      </c>
      <c r="P3960" t="b">
        <v>0</v>
      </c>
      <c r="Q3960" t="s">
        <v>8271</v>
      </c>
      <c r="R3960">
        <f t="shared" si="307"/>
        <v>32</v>
      </c>
      <c r="S3960">
        <f t="shared" si="308"/>
        <v>40.0625</v>
      </c>
      <c r="T3960" t="s">
        <v>8316</v>
      </c>
      <c r="U3960" t="s">
        <v>8317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8">
        <f t="shared" si="310"/>
        <v>41880.580509259256</v>
      </c>
      <c r="L3961">
        <f t="shared" si="309"/>
        <v>2014</v>
      </c>
      <c r="M3961" s="8">
        <f t="shared" si="311"/>
        <v>41910.580509259256</v>
      </c>
      <c r="N3961" t="b">
        <v>0</v>
      </c>
      <c r="O3961">
        <v>12</v>
      </c>
      <c r="P3961" t="b">
        <v>0</v>
      </c>
      <c r="Q3961" t="s">
        <v>8271</v>
      </c>
      <c r="R3961">
        <f t="shared" si="307"/>
        <v>24</v>
      </c>
      <c r="S3961">
        <f t="shared" si="308"/>
        <v>24.333333333333332</v>
      </c>
      <c r="T3961" t="s">
        <v>8316</v>
      </c>
      <c r="U3961" t="s">
        <v>8317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8">
        <f t="shared" si="310"/>
        <v>42342.63722222222</v>
      </c>
      <c r="L3962">
        <f t="shared" si="309"/>
        <v>2015</v>
      </c>
      <c r="M3962" s="8">
        <f t="shared" si="311"/>
        <v>42372.63722222222</v>
      </c>
      <c r="N3962" t="b">
        <v>0</v>
      </c>
      <c r="O3962">
        <v>4</v>
      </c>
      <c r="P3962" t="b">
        <v>0</v>
      </c>
      <c r="Q3962" t="s">
        <v>8271</v>
      </c>
      <c r="R3962">
        <f t="shared" si="307"/>
        <v>2</v>
      </c>
      <c r="S3962">
        <f t="shared" si="308"/>
        <v>11.25</v>
      </c>
      <c r="T3962" t="s">
        <v>8316</v>
      </c>
      <c r="U3962" t="s">
        <v>8317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8">
        <f t="shared" si="310"/>
        <v>41745.682986111111</v>
      </c>
      <c r="L3963">
        <f t="shared" si="309"/>
        <v>2014</v>
      </c>
      <c r="M3963" s="8">
        <f t="shared" si="311"/>
        <v>41767.682986111111</v>
      </c>
      <c r="N3963" t="b">
        <v>0</v>
      </c>
      <c r="O3963">
        <v>2</v>
      </c>
      <c r="P3963" t="b">
        <v>0</v>
      </c>
      <c r="Q3963" t="s">
        <v>8271</v>
      </c>
      <c r="R3963">
        <f t="shared" si="307"/>
        <v>0</v>
      </c>
      <c r="S3963">
        <f t="shared" si="308"/>
        <v>10.5</v>
      </c>
      <c r="T3963" t="s">
        <v>8316</v>
      </c>
      <c r="U3963" t="s">
        <v>8317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8">
        <f t="shared" si="310"/>
        <v>42311.413124999999</v>
      </c>
      <c r="L3964">
        <f t="shared" si="309"/>
        <v>2015</v>
      </c>
      <c r="M3964" s="8">
        <f t="shared" si="311"/>
        <v>42336.413124999999</v>
      </c>
      <c r="N3964" t="b">
        <v>0</v>
      </c>
      <c r="O3964">
        <v>3</v>
      </c>
      <c r="P3964" t="b">
        <v>0</v>
      </c>
      <c r="Q3964" t="s">
        <v>8271</v>
      </c>
      <c r="R3964">
        <f t="shared" si="307"/>
        <v>3</v>
      </c>
      <c r="S3964">
        <f t="shared" si="308"/>
        <v>15</v>
      </c>
      <c r="T3964" t="s">
        <v>8316</v>
      </c>
      <c r="U3964" t="s">
        <v>8317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8">
        <f t="shared" si="310"/>
        <v>42295.945798611108</v>
      </c>
      <c r="L3965">
        <f t="shared" si="309"/>
        <v>2015</v>
      </c>
      <c r="M3965" s="8">
        <f t="shared" si="311"/>
        <v>42325.987465277773</v>
      </c>
      <c r="N3965" t="b">
        <v>0</v>
      </c>
      <c r="O3965">
        <v>0</v>
      </c>
      <c r="P3965" t="b">
        <v>0</v>
      </c>
      <c r="Q3965" t="s">
        <v>8271</v>
      </c>
      <c r="R3965">
        <f t="shared" si="307"/>
        <v>0</v>
      </c>
      <c r="S3965" t="e">
        <f t="shared" si="308"/>
        <v>#DIV/0!</v>
      </c>
      <c r="T3965" t="s">
        <v>8316</v>
      </c>
      <c r="U3965" t="s">
        <v>8317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8">
        <f t="shared" si="310"/>
        <v>42053.513726851852</v>
      </c>
      <c r="L3966">
        <f t="shared" si="309"/>
        <v>2015</v>
      </c>
      <c r="M3966" s="8">
        <f t="shared" si="311"/>
        <v>42113.47206018518</v>
      </c>
      <c r="N3966" t="b">
        <v>0</v>
      </c>
      <c r="O3966">
        <v>3</v>
      </c>
      <c r="P3966" t="b">
        <v>0</v>
      </c>
      <c r="Q3966" t="s">
        <v>8271</v>
      </c>
      <c r="R3966">
        <f t="shared" si="307"/>
        <v>6</v>
      </c>
      <c r="S3966">
        <f t="shared" si="308"/>
        <v>42</v>
      </c>
      <c r="T3966" t="s">
        <v>8316</v>
      </c>
      <c r="U3966" t="s">
        <v>8317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8">
        <f t="shared" si="310"/>
        <v>42414.027546296296</v>
      </c>
      <c r="L3967">
        <f t="shared" si="309"/>
        <v>2016</v>
      </c>
      <c r="M3967" s="8">
        <f t="shared" si="311"/>
        <v>42473.985879629625</v>
      </c>
      <c r="N3967" t="b">
        <v>0</v>
      </c>
      <c r="O3967">
        <v>4</v>
      </c>
      <c r="P3967" t="b">
        <v>0</v>
      </c>
      <c r="Q3967" t="s">
        <v>8271</v>
      </c>
      <c r="R3967">
        <f t="shared" si="307"/>
        <v>14</v>
      </c>
      <c r="S3967">
        <f t="shared" si="308"/>
        <v>71.25</v>
      </c>
      <c r="T3967" t="s">
        <v>8316</v>
      </c>
      <c r="U3967" t="s">
        <v>8317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8">
        <f t="shared" si="310"/>
        <v>41801.503217592588</v>
      </c>
      <c r="L3968">
        <f t="shared" si="309"/>
        <v>2014</v>
      </c>
      <c r="M3968" s="8">
        <f t="shared" si="311"/>
        <v>41843.915972222218</v>
      </c>
      <c r="N3968" t="b">
        <v>0</v>
      </c>
      <c r="O3968">
        <v>2</v>
      </c>
      <c r="P3968" t="b">
        <v>0</v>
      </c>
      <c r="Q3968" t="s">
        <v>8271</v>
      </c>
      <c r="R3968">
        <f t="shared" si="307"/>
        <v>1</v>
      </c>
      <c r="S3968">
        <f t="shared" si="308"/>
        <v>22.5</v>
      </c>
      <c r="T3968" t="s">
        <v>8316</v>
      </c>
      <c r="U3968" t="s">
        <v>8317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8">
        <f t="shared" si="310"/>
        <v>42770.082256944443</v>
      </c>
      <c r="L3969">
        <f t="shared" si="309"/>
        <v>2017</v>
      </c>
      <c r="M3969" s="8">
        <f t="shared" si="311"/>
        <v>42800.082256944443</v>
      </c>
      <c r="N3969" t="b">
        <v>0</v>
      </c>
      <c r="O3969">
        <v>10</v>
      </c>
      <c r="P3969" t="b">
        <v>0</v>
      </c>
      <c r="Q3969" t="s">
        <v>8271</v>
      </c>
      <c r="R3969">
        <f t="shared" si="307"/>
        <v>24</v>
      </c>
      <c r="S3969">
        <f t="shared" si="308"/>
        <v>41</v>
      </c>
      <c r="T3969" t="s">
        <v>8316</v>
      </c>
      <c r="U3969" t="s">
        <v>8317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8">
        <f t="shared" si="310"/>
        <v>42452.60732638889</v>
      </c>
      <c r="L3970">
        <f t="shared" si="309"/>
        <v>2016</v>
      </c>
      <c r="M3970" s="8">
        <f t="shared" si="311"/>
        <v>42512.60732638889</v>
      </c>
      <c r="N3970" t="b">
        <v>0</v>
      </c>
      <c r="O3970">
        <v>11</v>
      </c>
      <c r="P3970" t="b">
        <v>0</v>
      </c>
      <c r="Q3970" t="s">
        <v>8271</v>
      </c>
      <c r="R3970">
        <f t="shared" ref="R3970:R4033" si="312">ROUND(E3970/D3970*100,0)</f>
        <v>11</v>
      </c>
      <c r="S3970">
        <f t="shared" ref="S3970:S4033" si="313">E3970/O3970</f>
        <v>47.909090909090907</v>
      </c>
      <c r="T3970" t="s">
        <v>8316</v>
      </c>
      <c r="U3970" t="s">
        <v>8317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8">
        <f t="shared" si="310"/>
        <v>42601.646365740737</v>
      </c>
      <c r="L3971">
        <f t="shared" ref="L3971:L4034" si="314">YEAR(K3971)</f>
        <v>2016</v>
      </c>
      <c r="M3971" s="8">
        <f t="shared" si="311"/>
        <v>42610.954861111109</v>
      </c>
      <c r="N3971" t="b">
        <v>0</v>
      </c>
      <c r="O3971">
        <v>6</v>
      </c>
      <c r="P3971" t="b">
        <v>0</v>
      </c>
      <c r="Q3971" t="s">
        <v>8271</v>
      </c>
      <c r="R3971">
        <f t="shared" si="312"/>
        <v>7</v>
      </c>
      <c r="S3971">
        <f t="shared" si="313"/>
        <v>35.166666666666664</v>
      </c>
      <c r="T3971" t="s">
        <v>8316</v>
      </c>
      <c r="U3971" t="s">
        <v>8317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8">
        <f t="shared" si="310"/>
        <v>42447.655219907407</v>
      </c>
      <c r="L3972">
        <f t="shared" si="314"/>
        <v>2016</v>
      </c>
      <c r="M3972" s="8">
        <f t="shared" si="311"/>
        <v>42477.655219907407</v>
      </c>
      <c r="N3972" t="b">
        <v>0</v>
      </c>
      <c r="O3972">
        <v>2</v>
      </c>
      <c r="P3972" t="b">
        <v>0</v>
      </c>
      <c r="Q3972" t="s">
        <v>8271</v>
      </c>
      <c r="R3972">
        <f t="shared" si="312"/>
        <v>0</v>
      </c>
      <c r="S3972">
        <f t="shared" si="313"/>
        <v>5.5</v>
      </c>
      <c r="T3972" t="s">
        <v>8316</v>
      </c>
      <c r="U3972" t="s">
        <v>8317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8">
        <f t="shared" si="310"/>
        <v>41811.327847222223</v>
      </c>
      <c r="L3973">
        <f t="shared" si="314"/>
        <v>2014</v>
      </c>
      <c r="M3973" s="8">
        <f t="shared" si="311"/>
        <v>41841.327847222223</v>
      </c>
      <c r="N3973" t="b">
        <v>0</v>
      </c>
      <c r="O3973">
        <v>6</v>
      </c>
      <c r="P3973" t="b">
        <v>0</v>
      </c>
      <c r="Q3973" t="s">
        <v>8271</v>
      </c>
      <c r="R3973">
        <f t="shared" si="312"/>
        <v>1</v>
      </c>
      <c r="S3973">
        <f t="shared" si="313"/>
        <v>22.666666666666668</v>
      </c>
      <c r="T3973" t="s">
        <v>8316</v>
      </c>
      <c r="U3973" t="s">
        <v>8317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8">
        <f t="shared" si="310"/>
        <v>41980.859189814808</v>
      </c>
      <c r="L3974">
        <f t="shared" si="314"/>
        <v>2014</v>
      </c>
      <c r="M3974" s="8">
        <f t="shared" si="311"/>
        <v>42040.859189814808</v>
      </c>
      <c r="N3974" t="b">
        <v>0</v>
      </c>
      <c r="O3974">
        <v>8</v>
      </c>
      <c r="P3974" t="b">
        <v>0</v>
      </c>
      <c r="Q3974" t="s">
        <v>8271</v>
      </c>
      <c r="R3974">
        <f t="shared" si="312"/>
        <v>21</v>
      </c>
      <c r="S3974">
        <f t="shared" si="313"/>
        <v>26.375</v>
      </c>
      <c r="T3974" t="s">
        <v>8316</v>
      </c>
      <c r="U3974" t="s">
        <v>8317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8">
        <f t="shared" si="310"/>
        <v>42469.475810185184</v>
      </c>
      <c r="L3975">
        <f t="shared" si="314"/>
        <v>2016</v>
      </c>
      <c r="M3975" s="8">
        <f t="shared" si="311"/>
        <v>42498.958333333336</v>
      </c>
      <c r="N3975" t="b">
        <v>0</v>
      </c>
      <c r="O3975">
        <v>37</v>
      </c>
      <c r="P3975" t="b">
        <v>0</v>
      </c>
      <c r="Q3975" t="s">
        <v>8271</v>
      </c>
      <c r="R3975">
        <f t="shared" si="312"/>
        <v>78</v>
      </c>
      <c r="S3975">
        <f t="shared" si="313"/>
        <v>105.54054054054055</v>
      </c>
      <c r="T3975" t="s">
        <v>8316</v>
      </c>
      <c r="U3975" t="s">
        <v>8317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8">
        <f t="shared" si="310"/>
        <v>42493.338518518511</v>
      </c>
      <c r="L3976">
        <f t="shared" si="314"/>
        <v>2016</v>
      </c>
      <c r="M3976" s="8">
        <f t="shared" si="311"/>
        <v>42523.338518518511</v>
      </c>
      <c r="N3976" t="b">
        <v>0</v>
      </c>
      <c r="O3976">
        <v>11</v>
      </c>
      <c r="P3976" t="b">
        <v>0</v>
      </c>
      <c r="Q3976" t="s">
        <v>8271</v>
      </c>
      <c r="R3976">
        <f t="shared" si="312"/>
        <v>32</v>
      </c>
      <c r="S3976">
        <f t="shared" si="313"/>
        <v>29.09090909090909</v>
      </c>
      <c r="T3976" t="s">
        <v>8316</v>
      </c>
      <c r="U3976" t="s">
        <v>8317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8">
        <f t="shared" si="310"/>
        <v>42534.658541666664</v>
      </c>
      <c r="L3977">
        <f t="shared" si="314"/>
        <v>2016</v>
      </c>
      <c r="M3977" s="8">
        <f t="shared" si="311"/>
        <v>42564.658541666664</v>
      </c>
      <c r="N3977" t="b">
        <v>0</v>
      </c>
      <c r="O3977">
        <v>0</v>
      </c>
      <c r="P3977" t="b">
        <v>0</v>
      </c>
      <c r="Q3977" t="s">
        <v>8271</v>
      </c>
      <c r="R3977">
        <f t="shared" si="312"/>
        <v>0</v>
      </c>
      <c r="S3977" t="e">
        <f t="shared" si="313"/>
        <v>#DIV/0!</v>
      </c>
      <c r="T3977" t="s">
        <v>8316</v>
      </c>
      <c r="U3977" t="s">
        <v>8317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8">
        <f t="shared" si="310"/>
        <v>41830.650011574071</v>
      </c>
      <c r="L3978">
        <f t="shared" si="314"/>
        <v>2014</v>
      </c>
      <c r="M3978" s="8">
        <f t="shared" si="311"/>
        <v>41852.083333333328</v>
      </c>
      <c r="N3978" t="b">
        <v>0</v>
      </c>
      <c r="O3978">
        <v>10</v>
      </c>
      <c r="P3978" t="b">
        <v>0</v>
      </c>
      <c r="Q3978" t="s">
        <v>8271</v>
      </c>
      <c r="R3978">
        <f t="shared" si="312"/>
        <v>48</v>
      </c>
      <c r="S3978">
        <f t="shared" si="313"/>
        <v>62</v>
      </c>
      <c r="T3978" t="s">
        <v>8316</v>
      </c>
      <c r="U3978" t="s">
        <v>8317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8">
        <f t="shared" si="310"/>
        <v>42543.580231481479</v>
      </c>
      <c r="L3979">
        <f t="shared" si="314"/>
        <v>2016</v>
      </c>
      <c r="M3979" s="8">
        <f t="shared" si="311"/>
        <v>42573.580231481479</v>
      </c>
      <c r="N3979" t="b">
        <v>0</v>
      </c>
      <c r="O3979">
        <v>6</v>
      </c>
      <c r="P3979" t="b">
        <v>0</v>
      </c>
      <c r="Q3979" t="s">
        <v>8271</v>
      </c>
      <c r="R3979">
        <f t="shared" si="312"/>
        <v>1</v>
      </c>
      <c r="S3979">
        <f t="shared" si="313"/>
        <v>217.5</v>
      </c>
      <c r="T3979" t="s">
        <v>8316</v>
      </c>
      <c r="U3979" t="s">
        <v>8317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8">
        <f t="shared" ref="K3980:K4043" si="315">(J3980/86400)+25569+(-5/24)</f>
        <v>41975.434641203705</v>
      </c>
      <c r="L3980">
        <f t="shared" si="314"/>
        <v>2014</v>
      </c>
      <c r="M3980" s="8">
        <f t="shared" si="311"/>
        <v>42035.434641203705</v>
      </c>
      <c r="N3980" t="b">
        <v>0</v>
      </c>
      <c r="O3980">
        <v>8</v>
      </c>
      <c r="P3980" t="b">
        <v>0</v>
      </c>
      <c r="Q3980" t="s">
        <v>8271</v>
      </c>
      <c r="R3980">
        <f t="shared" si="312"/>
        <v>11</v>
      </c>
      <c r="S3980">
        <f t="shared" si="313"/>
        <v>26.75</v>
      </c>
      <c r="T3980" t="s">
        <v>8316</v>
      </c>
      <c r="U3980" t="s">
        <v>8317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8">
        <f t="shared" si="315"/>
        <v>42069.695104166669</v>
      </c>
      <c r="L3981">
        <f t="shared" si="314"/>
        <v>2015</v>
      </c>
      <c r="M3981" s="8">
        <f t="shared" ref="M3981:M4044" si="316">(I3981/86400)+25569+(-5/24)</f>
        <v>42092.624999999993</v>
      </c>
      <c r="N3981" t="b">
        <v>0</v>
      </c>
      <c r="O3981">
        <v>6</v>
      </c>
      <c r="P3981" t="b">
        <v>0</v>
      </c>
      <c r="Q3981" t="s">
        <v>8271</v>
      </c>
      <c r="R3981">
        <f t="shared" si="312"/>
        <v>2</v>
      </c>
      <c r="S3981">
        <f t="shared" si="313"/>
        <v>18.333333333333332</v>
      </c>
      <c r="T3981" t="s">
        <v>8316</v>
      </c>
      <c r="U3981" t="s">
        <v>8317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8">
        <f t="shared" si="315"/>
        <v>41795.390590277777</v>
      </c>
      <c r="L3982">
        <f t="shared" si="314"/>
        <v>2014</v>
      </c>
      <c r="M3982" s="8">
        <f t="shared" si="316"/>
        <v>41825.390590277777</v>
      </c>
      <c r="N3982" t="b">
        <v>0</v>
      </c>
      <c r="O3982">
        <v>7</v>
      </c>
      <c r="P3982" t="b">
        <v>0</v>
      </c>
      <c r="Q3982" t="s">
        <v>8271</v>
      </c>
      <c r="R3982">
        <f t="shared" si="312"/>
        <v>18</v>
      </c>
      <c r="S3982">
        <f t="shared" si="313"/>
        <v>64.285714285714292</v>
      </c>
      <c r="T3982" t="s">
        <v>8316</v>
      </c>
      <c r="U3982" t="s">
        <v>8317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8">
        <f t="shared" si="315"/>
        <v>42507.971631944441</v>
      </c>
      <c r="L3983">
        <f t="shared" si="314"/>
        <v>2016</v>
      </c>
      <c r="M3983" s="8">
        <f t="shared" si="316"/>
        <v>42567.971631944441</v>
      </c>
      <c r="N3983" t="b">
        <v>0</v>
      </c>
      <c r="O3983">
        <v>7</v>
      </c>
      <c r="P3983" t="b">
        <v>0</v>
      </c>
      <c r="Q3983" t="s">
        <v>8271</v>
      </c>
      <c r="R3983">
        <f t="shared" si="312"/>
        <v>4</v>
      </c>
      <c r="S3983">
        <f t="shared" si="313"/>
        <v>175</v>
      </c>
      <c r="T3983" t="s">
        <v>8316</v>
      </c>
      <c r="U3983" t="s">
        <v>8317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8">
        <f t="shared" si="315"/>
        <v>42132.601620370369</v>
      </c>
      <c r="L3984">
        <f t="shared" si="314"/>
        <v>2015</v>
      </c>
      <c r="M3984" s="8">
        <f t="shared" si="316"/>
        <v>42192.601620370369</v>
      </c>
      <c r="N3984" t="b">
        <v>0</v>
      </c>
      <c r="O3984">
        <v>5</v>
      </c>
      <c r="P3984" t="b">
        <v>0</v>
      </c>
      <c r="Q3984" t="s">
        <v>8271</v>
      </c>
      <c r="R3984">
        <f t="shared" si="312"/>
        <v>20</v>
      </c>
      <c r="S3984">
        <f t="shared" si="313"/>
        <v>34</v>
      </c>
      <c r="T3984" t="s">
        <v>8316</v>
      </c>
      <c r="U3984" t="s">
        <v>8317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8">
        <f t="shared" si="315"/>
        <v>41747.661527777775</v>
      </c>
      <c r="L3985">
        <f t="shared" si="314"/>
        <v>2014</v>
      </c>
      <c r="M3985" s="8">
        <f t="shared" si="316"/>
        <v>41779.082638888889</v>
      </c>
      <c r="N3985" t="b">
        <v>0</v>
      </c>
      <c r="O3985">
        <v>46</v>
      </c>
      <c r="P3985" t="b">
        <v>0</v>
      </c>
      <c r="Q3985" t="s">
        <v>8271</v>
      </c>
      <c r="R3985">
        <f t="shared" si="312"/>
        <v>35</v>
      </c>
      <c r="S3985">
        <f t="shared" si="313"/>
        <v>84.282608695652172</v>
      </c>
      <c r="T3985" t="s">
        <v>8316</v>
      </c>
      <c r="U3985" t="s">
        <v>8317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8">
        <f t="shared" si="315"/>
        <v>41920.75513888889</v>
      </c>
      <c r="L3986">
        <f t="shared" si="314"/>
        <v>2014</v>
      </c>
      <c r="M3986" s="8">
        <f t="shared" si="316"/>
        <v>41950.791666666664</v>
      </c>
      <c r="N3986" t="b">
        <v>0</v>
      </c>
      <c r="O3986">
        <v>10</v>
      </c>
      <c r="P3986" t="b">
        <v>0</v>
      </c>
      <c r="Q3986" t="s">
        <v>8271</v>
      </c>
      <c r="R3986">
        <f t="shared" si="312"/>
        <v>6</v>
      </c>
      <c r="S3986">
        <f t="shared" si="313"/>
        <v>9.5</v>
      </c>
      <c r="T3986" t="s">
        <v>8316</v>
      </c>
      <c r="U3986" t="s">
        <v>8317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8">
        <f t="shared" si="315"/>
        <v>42399.499074074069</v>
      </c>
      <c r="L3987">
        <f t="shared" si="314"/>
        <v>2016</v>
      </c>
      <c r="M3987" s="8">
        <f t="shared" si="316"/>
        <v>42420.670138888883</v>
      </c>
      <c r="N3987" t="b">
        <v>0</v>
      </c>
      <c r="O3987">
        <v>19</v>
      </c>
      <c r="P3987" t="b">
        <v>0</v>
      </c>
      <c r="Q3987" t="s">
        <v>8271</v>
      </c>
      <c r="R3987">
        <f t="shared" si="312"/>
        <v>32</v>
      </c>
      <c r="S3987">
        <f t="shared" si="313"/>
        <v>33.736842105263158</v>
      </c>
      <c r="T3987" t="s">
        <v>8316</v>
      </c>
      <c r="U3987" t="s">
        <v>8317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8">
        <f t="shared" si="315"/>
        <v>42467.340208333328</v>
      </c>
      <c r="L3988">
        <f t="shared" si="314"/>
        <v>2016</v>
      </c>
      <c r="M3988" s="8">
        <f t="shared" si="316"/>
        <v>42496.336111111108</v>
      </c>
      <c r="N3988" t="b">
        <v>0</v>
      </c>
      <c r="O3988">
        <v>13</v>
      </c>
      <c r="P3988" t="b">
        <v>0</v>
      </c>
      <c r="Q3988" t="s">
        <v>8271</v>
      </c>
      <c r="R3988">
        <f t="shared" si="312"/>
        <v>10</v>
      </c>
      <c r="S3988">
        <f t="shared" si="313"/>
        <v>37.53846153846154</v>
      </c>
      <c r="T3988" t="s">
        <v>8316</v>
      </c>
      <c r="U3988" t="s">
        <v>8317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8">
        <f t="shared" si="315"/>
        <v>41765.716319444444</v>
      </c>
      <c r="L3989">
        <f t="shared" si="314"/>
        <v>2014</v>
      </c>
      <c r="M3989" s="8">
        <f t="shared" si="316"/>
        <v>41775.716319444444</v>
      </c>
      <c r="N3989" t="b">
        <v>0</v>
      </c>
      <c r="O3989">
        <v>13</v>
      </c>
      <c r="P3989" t="b">
        <v>0</v>
      </c>
      <c r="Q3989" t="s">
        <v>8271</v>
      </c>
      <c r="R3989">
        <f t="shared" si="312"/>
        <v>38</v>
      </c>
      <c r="S3989">
        <f t="shared" si="313"/>
        <v>11.615384615384615</v>
      </c>
      <c r="T3989" t="s">
        <v>8316</v>
      </c>
      <c r="U3989" t="s">
        <v>8317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8">
        <f t="shared" si="315"/>
        <v>42229.872835648144</v>
      </c>
      <c r="L3990">
        <f t="shared" si="314"/>
        <v>2015</v>
      </c>
      <c r="M3990" s="8">
        <f t="shared" si="316"/>
        <v>42244.872835648144</v>
      </c>
      <c r="N3990" t="b">
        <v>0</v>
      </c>
      <c r="O3990">
        <v>4</v>
      </c>
      <c r="P3990" t="b">
        <v>0</v>
      </c>
      <c r="Q3990" t="s">
        <v>8271</v>
      </c>
      <c r="R3990">
        <f t="shared" si="312"/>
        <v>2</v>
      </c>
      <c r="S3990">
        <f t="shared" si="313"/>
        <v>8</v>
      </c>
      <c r="T3990" t="s">
        <v>8316</v>
      </c>
      <c r="U3990" t="s">
        <v>8317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8">
        <f t="shared" si="315"/>
        <v>42286.541446759256</v>
      </c>
      <c r="L3991">
        <f t="shared" si="314"/>
        <v>2015</v>
      </c>
      <c r="M3991" s="8">
        <f t="shared" si="316"/>
        <v>42316.583113425928</v>
      </c>
      <c r="N3991" t="b">
        <v>0</v>
      </c>
      <c r="O3991">
        <v>0</v>
      </c>
      <c r="P3991" t="b">
        <v>0</v>
      </c>
      <c r="Q3991" t="s">
        <v>8271</v>
      </c>
      <c r="R3991">
        <f t="shared" si="312"/>
        <v>0</v>
      </c>
      <c r="S3991" t="e">
        <f t="shared" si="313"/>
        <v>#DIV/0!</v>
      </c>
      <c r="T3991" t="s">
        <v>8316</v>
      </c>
      <c r="U3991" t="s">
        <v>8317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8">
        <f t="shared" si="315"/>
        <v>42401.464039351849</v>
      </c>
      <c r="L3992">
        <f t="shared" si="314"/>
        <v>2016</v>
      </c>
      <c r="M3992" s="8">
        <f t="shared" si="316"/>
        <v>42431.464039351849</v>
      </c>
      <c r="N3992" t="b">
        <v>0</v>
      </c>
      <c r="O3992">
        <v>3</v>
      </c>
      <c r="P3992" t="b">
        <v>0</v>
      </c>
      <c r="Q3992" t="s">
        <v>8271</v>
      </c>
      <c r="R3992">
        <f t="shared" si="312"/>
        <v>4</v>
      </c>
      <c r="S3992">
        <f t="shared" si="313"/>
        <v>23</v>
      </c>
      <c r="T3992" t="s">
        <v>8316</v>
      </c>
      <c r="U3992" t="s">
        <v>8317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8">
        <f t="shared" si="315"/>
        <v>42125.436134259253</v>
      </c>
      <c r="L3993">
        <f t="shared" si="314"/>
        <v>2015</v>
      </c>
      <c r="M3993" s="8">
        <f t="shared" si="316"/>
        <v>42155.436134259253</v>
      </c>
      <c r="N3993" t="b">
        <v>0</v>
      </c>
      <c r="O3993">
        <v>1</v>
      </c>
      <c r="P3993" t="b">
        <v>0</v>
      </c>
      <c r="Q3993" t="s">
        <v>8271</v>
      </c>
      <c r="R3993">
        <f t="shared" si="312"/>
        <v>20</v>
      </c>
      <c r="S3993">
        <f t="shared" si="313"/>
        <v>100</v>
      </c>
      <c r="T3993" t="s">
        <v>8316</v>
      </c>
      <c r="U3993" t="s">
        <v>8317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8">
        <f t="shared" si="315"/>
        <v>42289.732164351844</v>
      </c>
      <c r="L3994">
        <f t="shared" si="314"/>
        <v>2015</v>
      </c>
      <c r="M3994" s="8">
        <f t="shared" si="316"/>
        <v>42349.773831018516</v>
      </c>
      <c r="N3994" t="b">
        <v>0</v>
      </c>
      <c r="O3994">
        <v>9</v>
      </c>
      <c r="P3994" t="b">
        <v>0</v>
      </c>
      <c r="Q3994" t="s">
        <v>8271</v>
      </c>
      <c r="R3994">
        <f t="shared" si="312"/>
        <v>5</v>
      </c>
      <c r="S3994">
        <f t="shared" si="313"/>
        <v>60.111111111111114</v>
      </c>
      <c r="T3994" t="s">
        <v>8316</v>
      </c>
      <c r="U3994" t="s">
        <v>8317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8">
        <f t="shared" si="315"/>
        <v>42107.656388888885</v>
      </c>
      <c r="L3995">
        <f t="shared" si="314"/>
        <v>2015</v>
      </c>
      <c r="M3995" s="8">
        <f t="shared" si="316"/>
        <v>42137.656388888885</v>
      </c>
      <c r="N3995" t="b">
        <v>0</v>
      </c>
      <c r="O3995">
        <v>1</v>
      </c>
      <c r="P3995" t="b">
        <v>0</v>
      </c>
      <c r="Q3995" t="s">
        <v>8271</v>
      </c>
      <c r="R3995">
        <f t="shared" si="312"/>
        <v>0</v>
      </c>
      <c r="S3995">
        <f t="shared" si="313"/>
        <v>3</v>
      </c>
      <c r="T3995" t="s">
        <v>8316</v>
      </c>
      <c r="U3995" t="s">
        <v>8317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8">
        <f t="shared" si="315"/>
        <v>41809.181597222218</v>
      </c>
      <c r="L3996">
        <f t="shared" si="314"/>
        <v>2014</v>
      </c>
      <c r="M3996" s="8">
        <f t="shared" si="316"/>
        <v>41839.181597222218</v>
      </c>
      <c r="N3996" t="b">
        <v>0</v>
      </c>
      <c r="O3996">
        <v>1</v>
      </c>
      <c r="P3996" t="b">
        <v>0</v>
      </c>
      <c r="Q3996" t="s">
        <v>8271</v>
      </c>
      <c r="R3996">
        <f t="shared" si="312"/>
        <v>0</v>
      </c>
      <c r="S3996">
        <f t="shared" si="313"/>
        <v>5</v>
      </c>
      <c r="T3996" t="s">
        <v>8316</v>
      </c>
      <c r="U3996" t="s">
        <v>8317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8">
        <f t="shared" si="315"/>
        <v>42019.475428240738</v>
      </c>
      <c r="L3997">
        <f t="shared" si="314"/>
        <v>2015</v>
      </c>
      <c r="M3997" s="8">
        <f t="shared" si="316"/>
        <v>42049.268749999996</v>
      </c>
      <c r="N3997" t="b">
        <v>0</v>
      </c>
      <c r="O3997">
        <v>4</v>
      </c>
      <c r="P3997" t="b">
        <v>0</v>
      </c>
      <c r="Q3997" t="s">
        <v>8271</v>
      </c>
      <c r="R3997">
        <f t="shared" si="312"/>
        <v>35</v>
      </c>
      <c r="S3997">
        <f t="shared" si="313"/>
        <v>17.5</v>
      </c>
      <c r="T3997" t="s">
        <v>8316</v>
      </c>
      <c r="U3997" t="s">
        <v>8317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8">
        <f t="shared" si="315"/>
        <v>41950.058611111112</v>
      </c>
      <c r="L3998">
        <f t="shared" si="314"/>
        <v>2014</v>
      </c>
      <c r="M3998" s="8">
        <f t="shared" si="316"/>
        <v>41963.461111111108</v>
      </c>
      <c r="N3998" t="b">
        <v>0</v>
      </c>
      <c r="O3998">
        <v>17</v>
      </c>
      <c r="P3998" t="b">
        <v>0</v>
      </c>
      <c r="Q3998" t="s">
        <v>8271</v>
      </c>
      <c r="R3998">
        <f t="shared" si="312"/>
        <v>17</v>
      </c>
      <c r="S3998">
        <f t="shared" si="313"/>
        <v>29.235294117647058</v>
      </c>
      <c r="T3998" t="s">
        <v>8316</v>
      </c>
      <c r="U3998" t="s">
        <v>8317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8">
        <f t="shared" si="315"/>
        <v>42069.183113425919</v>
      </c>
      <c r="L3999">
        <f t="shared" si="314"/>
        <v>2015</v>
      </c>
      <c r="M3999" s="8">
        <f t="shared" si="316"/>
        <v>42099.141446759262</v>
      </c>
      <c r="N3999" t="b">
        <v>0</v>
      </c>
      <c r="O3999">
        <v>0</v>
      </c>
      <c r="P3999" t="b">
        <v>0</v>
      </c>
      <c r="Q3999" t="s">
        <v>8271</v>
      </c>
      <c r="R3999">
        <f t="shared" si="312"/>
        <v>0</v>
      </c>
      <c r="S3999" t="e">
        <f t="shared" si="313"/>
        <v>#DIV/0!</v>
      </c>
      <c r="T3999" t="s">
        <v>8316</v>
      </c>
      <c r="U3999" t="s">
        <v>8317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8">
        <f t="shared" si="315"/>
        <v>42061.754930555551</v>
      </c>
      <c r="L4000">
        <f t="shared" si="314"/>
        <v>2015</v>
      </c>
      <c r="M4000" s="8">
        <f t="shared" si="316"/>
        <v>42091.713263888887</v>
      </c>
      <c r="N4000" t="b">
        <v>0</v>
      </c>
      <c r="O4000">
        <v>12</v>
      </c>
      <c r="P4000" t="b">
        <v>0</v>
      </c>
      <c r="Q4000" t="s">
        <v>8271</v>
      </c>
      <c r="R4000">
        <f t="shared" si="312"/>
        <v>57</v>
      </c>
      <c r="S4000">
        <f t="shared" si="313"/>
        <v>59.583333333333336</v>
      </c>
      <c r="T4000" t="s">
        <v>8316</v>
      </c>
      <c r="U4000" t="s">
        <v>8317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8">
        <f t="shared" si="315"/>
        <v>41842.620347222219</v>
      </c>
      <c r="L4001">
        <f t="shared" si="314"/>
        <v>2014</v>
      </c>
      <c r="M4001" s="8">
        <f t="shared" si="316"/>
        <v>41882.619317129625</v>
      </c>
      <c r="N4001" t="b">
        <v>0</v>
      </c>
      <c r="O4001">
        <v>14</v>
      </c>
      <c r="P4001" t="b">
        <v>0</v>
      </c>
      <c r="Q4001" t="s">
        <v>8271</v>
      </c>
      <c r="R4001">
        <f t="shared" si="312"/>
        <v>17</v>
      </c>
      <c r="S4001">
        <f t="shared" si="313"/>
        <v>82.571428571428569</v>
      </c>
      <c r="T4001" t="s">
        <v>8316</v>
      </c>
      <c r="U4001" t="s">
        <v>8317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8">
        <f t="shared" si="315"/>
        <v>42437.437013888884</v>
      </c>
      <c r="L4002">
        <f t="shared" si="314"/>
        <v>2016</v>
      </c>
      <c r="M4002" s="8">
        <f t="shared" si="316"/>
        <v>42497.39534722222</v>
      </c>
      <c r="N4002" t="b">
        <v>0</v>
      </c>
      <c r="O4002">
        <v>1</v>
      </c>
      <c r="P4002" t="b">
        <v>0</v>
      </c>
      <c r="Q4002" t="s">
        <v>8271</v>
      </c>
      <c r="R4002">
        <f t="shared" si="312"/>
        <v>0</v>
      </c>
      <c r="S4002">
        <f t="shared" si="313"/>
        <v>10</v>
      </c>
      <c r="T4002" t="s">
        <v>8316</v>
      </c>
      <c r="U4002" t="s">
        <v>8317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8">
        <f t="shared" si="315"/>
        <v>42775.755879629629</v>
      </c>
      <c r="L4003">
        <f t="shared" si="314"/>
        <v>2017</v>
      </c>
      <c r="M4003" s="8">
        <f t="shared" si="316"/>
        <v>42795.583333333336</v>
      </c>
      <c r="N4003" t="b">
        <v>0</v>
      </c>
      <c r="O4003">
        <v>14</v>
      </c>
      <c r="P4003" t="b">
        <v>0</v>
      </c>
      <c r="Q4003" t="s">
        <v>8271</v>
      </c>
      <c r="R4003">
        <f t="shared" si="312"/>
        <v>38</v>
      </c>
      <c r="S4003">
        <f t="shared" si="313"/>
        <v>32.357142857142854</v>
      </c>
      <c r="T4003" t="s">
        <v>8316</v>
      </c>
      <c r="U4003" t="s">
        <v>8317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8">
        <f t="shared" si="315"/>
        <v>41878.835196759253</v>
      </c>
      <c r="L4004">
        <f t="shared" si="314"/>
        <v>2014</v>
      </c>
      <c r="M4004" s="8">
        <f t="shared" si="316"/>
        <v>41908.835196759253</v>
      </c>
      <c r="N4004" t="b">
        <v>0</v>
      </c>
      <c r="O4004">
        <v>4</v>
      </c>
      <c r="P4004" t="b">
        <v>0</v>
      </c>
      <c r="Q4004" t="s">
        <v>8271</v>
      </c>
      <c r="R4004">
        <f t="shared" si="312"/>
        <v>2</v>
      </c>
      <c r="S4004">
        <f t="shared" si="313"/>
        <v>5.75</v>
      </c>
      <c r="T4004" t="s">
        <v>8316</v>
      </c>
      <c r="U4004" t="s">
        <v>8317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8">
        <f t="shared" si="315"/>
        <v>42020.379016203697</v>
      </c>
      <c r="L4005">
        <f t="shared" si="314"/>
        <v>2015</v>
      </c>
      <c r="M4005" s="8">
        <f t="shared" si="316"/>
        <v>42050.379016203697</v>
      </c>
      <c r="N4005" t="b">
        <v>0</v>
      </c>
      <c r="O4005">
        <v>2</v>
      </c>
      <c r="P4005" t="b">
        <v>0</v>
      </c>
      <c r="Q4005" t="s">
        <v>8271</v>
      </c>
      <c r="R4005">
        <f t="shared" si="312"/>
        <v>10</v>
      </c>
      <c r="S4005">
        <f t="shared" si="313"/>
        <v>100.5</v>
      </c>
      <c r="T4005" t="s">
        <v>8316</v>
      </c>
      <c r="U4005" t="s">
        <v>8317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8">
        <f t="shared" si="315"/>
        <v>41889.954363425924</v>
      </c>
      <c r="L4006">
        <f t="shared" si="314"/>
        <v>2014</v>
      </c>
      <c r="M4006" s="8">
        <f t="shared" si="316"/>
        <v>41919.954363425924</v>
      </c>
      <c r="N4006" t="b">
        <v>0</v>
      </c>
      <c r="O4006">
        <v>1</v>
      </c>
      <c r="P4006" t="b">
        <v>0</v>
      </c>
      <c r="Q4006" t="s">
        <v>8271</v>
      </c>
      <c r="R4006">
        <f t="shared" si="312"/>
        <v>0</v>
      </c>
      <c r="S4006">
        <f t="shared" si="313"/>
        <v>1</v>
      </c>
      <c r="T4006" t="s">
        <v>8316</v>
      </c>
      <c r="U4006" t="s">
        <v>8317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8">
        <f t="shared" si="315"/>
        <v>41872.599363425921</v>
      </c>
      <c r="L4007">
        <f t="shared" si="314"/>
        <v>2014</v>
      </c>
      <c r="M4007" s="8">
        <f t="shared" si="316"/>
        <v>41932.599363425921</v>
      </c>
      <c r="N4007" t="b">
        <v>0</v>
      </c>
      <c r="O4007">
        <v>2</v>
      </c>
      <c r="P4007" t="b">
        <v>0</v>
      </c>
      <c r="Q4007" t="s">
        <v>8271</v>
      </c>
      <c r="R4007">
        <f t="shared" si="312"/>
        <v>1</v>
      </c>
      <c r="S4007">
        <f t="shared" si="313"/>
        <v>20</v>
      </c>
      <c r="T4007" t="s">
        <v>8316</v>
      </c>
      <c r="U4007" t="s">
        <v>8317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8">
        <f t="shared" si="315"/>
        <v>42391.564664351848</v>
      </c>
      <c r="L4008">
        <f t="shared" si="314"/>
        <v>2016</v>
      </c>
      <c r="M4008" s="8">
        <f t="shared" si="316"/>
        <v>42416.564664351848</v>
      </c>
      <c r="N4008" t="b">
        <v>0</v>
      </c>
      <c r="O4008">
        <v>1</v>
      </c>
      <c r="P4008" t="b">
        <v>0</v>
      </c>
      <c r="Q4008" t="s">
        <v>8271</v>
      </c>
      <c r="R4008">
        <f t="shared" si="312"/>
        <v>0</v>
      </c>
      <c r="S4008">
        <f t="shared" si="313"/>
        <v>2</v>
      </c>
      <c r="T4008" t="s">
        <v>8316</v>
      </c>
      <c r="U4008" t="s">
        <v>8317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8">
        <f t="shared" si="315"/>
        <v>41848.564594907402</v>
      </c>
      <c r="L4009">
        <f t="shared" si="314"/>
        <v>2014</v>
      </c>
      <c r="M4009" s="8">
        <f t="shared" si="316"/>
        <v>41877.477777777771</v>
      </c>
      <c r="N4009" t="b">
        <v>0</v>
      </c>
      <c r="O4009">
        <v>1</v>
      </c>
      <c r="P4009" t="b">
        <v>0</v>
      </c>
      <c r="Q4009" t="s">
        <v>8271</v>
      </c>
      <c r="R4009">
        <f t="shared" si="312"/>
        <v>0</v>
      </c>
      <c r="S4009">
        <f t="shared" si="313"/>
        <v>5</v>
      </c>
      <c r="T4009" t="s">
        <v>8316</v>
      </c>
      <c r="U4009" t="s">
        <v>8317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8">
        <f t="shared" si="315"/>
        <v>42177.755868055552</v>
      </c>
      <c r="L4010">
        <f t="shared" si="314"/>
        <v>2015</v>
      </c>
      <c r="M4010" s="8">
        <f t="shared" si="316"/>
        <v>42207.755868055552</v>
      </c>
      <c r="N4010" t="b">
        <v>0</v>
      </c>
      <c r="O4010">
        <v>4</v>
      </c>
      <c r="P4010" t="b">
        <v>0</v>
      </c>
      <c r="Q4010" t="s">
        <v>8271</v>
      </c>
      <c r="R4010">
        <f t="shared" si="312"/>
        <v>6</v>
      </c>
      <c r="S4010">
        <f t="shared" si="313"/>
        <v>15</v>
      </c>
      <c r="T4010" t="s">
        <v>8316</v>
      </c>
      <c r="U4010" t="s">
        <v>8317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8">
        <f t="shared" si="315"/>
        <v>41851.492592592593</v>
      </c>
      <c r="L4011">
        <f t="shared" si="314"/>
        <v>2014</v>
      </c>
      <c r="M4011" s="8">
        <f t="shared" si="316"/>
        <v>41891.492592592593</v>
      </c>
      <c r="N4011" t="b">
        <v>0</v>
      </c>
      <c r="O4011">
        <v>3</v>
      </c>
      <c r="P4011" t="b">
        <v>0</v>
      </c>
      <c r="Q4011" t="s">
        <v>8271</v>
      </c>
      <c r="R4011">
        <f t="shared" si="312"/>
        <v>4</v>
      </c>
      <c r="S4011">
        <f t="shared" si="313"/>
        <v>25</v>
      </c>
      <c r="T4011" t="s">
        <v>8316</v>
      </c>
      <c r="U4011" t="s">
        <v>8317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8">
        <f t="shared" si="315"/>
        <v>41921.562106481477</v>
      </c>
      <c r="L4012">
        <f t="shared" si="314"/>
        <v>2014</v>
      </c>
      <c r="M4012" s="8">
        <f t="shared" si="316"/>
        <v>41938.562106481477</v>
      </c>
      <c r="N4012" t="b">
        <v>0</v>
      </c>
      <c r="O4012">
        <v>38</v>
      </c>
      <c r="P4012" t="b">
        <v>0</v>
      </c>
      <c r="Q4012" t="s">
        <v>8271</v>
      </c>
      <c r="R4012">
        <f t="shared" si="312"/>
        <v>24</v>
      </c>
      <c r="S4012">
        <f t="shared" si="313"/>
        <v>45.842105263157897</v>
      </c>
      <c r="T4012" t="s">
        <v>8316</v>
      </c>
      <c r="U4012" t="s">
        <v>8317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8">
        <f t="shared" si="315"/>
        <v>42002.336550925924</v>
      </c>
      <c r="L4013">
        <f t="shared" si="314"/>
        <v>2014</v>
      </c>
      <c r="M4013" s="8">
        <f t="shared" si="316"/>
        <v>42032.336550925924</v>
      </c>
      <c r="N4013" t="b">
        <v>0</v>
      </c>
      <c r="O4013">
        <v>4</v>
      </c>
      <c r="P4013" t="b">
        <v>0</v>
      </c>
      <c r="Q4013" t="s">
        <v>8271</v>
      </c>
      <c r="R4013">
        <f t="shared" si="312"/>
        <v>8</v>
      </c>
      <c r="S4013">
        <f t="shared" si="313"/>
        <v>4.75</v>
      </c>
      <c r="T4013" t="s">
        <v>8316</v>
      </c>
      <c r="U4013" t="s">
        <v>8317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8">
        <f t="shared" si="315"/>
        <v>42096.336215277777</v>
      </c>
      <c r="L4014">
        <f t="shared" si="314"/>
        <v>2015</v>
      </c>
      <c r="M4014" s="8">
        <f t="shared" si="316"/>
        <v>42126.336215277777</v>
      </c>
      <c r="N4014" t="b">
        <v>0</v>
      </c>
      <c r="O4014">
        <v>0</v>
      </c>
      <c r="P4014" t="b">
        <v>0</v>
      </c>
      <c r="Q4014" t="s">
        <v>8271</v>
      </c>
      <c r="R4014">
        <f t="shared" si="312"/>
        <v>0</v>
      </c>
      <c r="S4014" t="e">
        <f t="shared" si="313"/>
        <v>#DIV/0!</v>
      </c>
      <c r="T4014" t="s">
        <v>8316</v>
      </c>
      <c r="U4014" t="s">
        <v>8317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8">
        <f t="shared" si="315"/>
        <v>42021.092858796292</v>
      </c>
      <c r="L4015">
        <f t="shared" si="314"/>
        <v>2015</v>
      </c>
      <c r="M4015" s="8">
        <f t="shared" si="316"/>
        <v>42051.092858796292</v>
      </c>
      <c r="N4015" t="b">
        <v>0</v>
      </c>
      <c r="O4015">
        <v>2</v>
      </c>
      <c r="P4015" t="b">
        <v>0</v>
      </c>
      <c r="Q4015" t="s">
        <v>8271</v>
      </c>
      <c r="R4015">
        <f t="shared" si="312"/>
        <v>1</v>
      </c>
      <c r="S4015">
        <f t="shared" si="313"/>
        <v>13</v>
      </c>
      <c r="T4015" t="s">
        <v>8316</v>
      </c>
      <c r="U4015" t="s">
        <v>8317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8">
        <f t="shared" si="315"/>
        <v>42419.037835648145</v>
      </c>
      <c r="L4016">
        <f t="shared" si="314"/>
        <v>2016</v>
      </c>
      <c r="M4016" s="8">
        <f t="shared" si="316"/>
        <v>42434.037835648145</v>
      </c>
      <c r="N4016" t="b">
        <v>0</v>
      </c>
      <c r="O4016">
        <v>0</v>
      </c>
      <c r="P4016" t="b">
        <v>0</v>
      </c>
      <c r="Q4016" t="s">
        <v>8271</v>
      </c>
      <c r="R4016">
        <f t="shared" si="312"/>
        <v>0</v>
      </c>
      <c r="S4016" t="e">
        <f t="shared" si="313"/>
        <v>#DIV/0!</v>
      </c>
      <c r="T4016" t="s">
        <v>8316</v>
      </c>
      <c r="U4016" t="s">
        <v>8317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8">
        <f t="shared" si="315"/>
        <v>42174.572488425925</v>
      </c>
      <c r="L4017">
        <f t="shared" si="314"/>
        <v>2015</v>
      </c>
      <c r="M4017" s="8">
        <f t="shared" si="316"/>
        <v>42204.572488425925</v>
      </c>
      <c r="N4017" t="b">
        <v>0</v>
      </c>
      <c r="O4017">
        <v>1</v>
      </c>
      <c r="P4017" t="b">
        <v>0</v>
      </c>
      <c r="Q4017" t="s">
        <v>8271</v>
      </c>
      <c r="R4017">
        <f t="shared" si="312"/>
        <v>0</v>
      </c>
      <c r="S4017">
        <f t="shared" si="313"/>
        <v>1</v>
      </c>
      <c r="T4017" t="s">
        <v>8316</v>
      </c>
      <c r="U4017" t="s">
        <v>8317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8">
        <f t="shared" si="315"/>
        <v>41869.664351851847</v>
      </c>
      <c r="L4018">
        <f t="shared" si="314"/>
        <v>2014</v>
      </c>
      <c r="M4018" s="8">
        <f t="shared" si="316"/>
        <v>41899.664351851847</v>
      </c>
      <c r="N4018" t="b">
        <v>0</v>
      </c>
      <c r="O4018">
        <v>7</v>
      </c>
      <c r="P4018" t="b">
        <v>0</v>
      </c>
      <c r="Q4018" t="s">
        <v>8271</v>
      </c>
      <c r="R4018">
        <f t="shared" si="312"/>
        <v>14</v>
      </c>
      <c r="S4018">
        <f t="shared" si="313"/>
        <v>10</v>
      </c>
      <c r="T4018" t="s">
        <v>8316</v>
      </c>
      <c r="U4018" t="s">
        <v>8317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8">
        <f t="shared" si="315"/>
        <v>41856.463819444441</v>
      </c>
      <c r="L4019">
        <f t="shared" si="314"/>
        <v>2014</v>
      </c>
      <c r="M4019" s="8">
        <f t="shared" si="316"/>
        <v>41886.463819444441</v>
      </c>
      <c r="N4019" t="b">
        <v>0</v>
      </c>
      <c r="O4019">
        <v>2</v>
      </c>
      <c r="P4019" t="b">
        <v>0</v>
      </c>
      <c r="Q4019" t="s">
        <v>8271</v>
      </c>
      <c r="R4019">
        <f t="shared" si="312"/>
        <v>1</v>
      </c>
      <c r="S4019">
        <f t="shared" si="313"/>
        <v>52.5</v>
      </c>
      <c r="T4019" t="s">
        <v>8316</v>
      </c>
      <c r="U4019" t="s">
        <v>8317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8">
        <f t="shared" si="315"/>
        <v>42620.702638888884</v>
      </c>
      <c r="L4020">
        <f t="shared" si="314"/>
        <v>2016</v>
      </c>
      <c r="M4020" s="8">
        <f t="shared" si="316"/>
        <v>42650.702638888884</v>
      </c>
      <c r="N4020" t="b">
        <v>0</v>
      </c>
      <c r="O4020">
        <v>4</v>
      </c>
      <c r="P4020" t="b">
        <v>0</v>
      </c>
      <c r="Q4020" t="s">
        <v>8271</v>
      </c>
      <c r="R4020">
        <f t="shared" si="312"/>
        <v>9</v>
      </c>
      <c r="S4020">
        <f t="shared" si="313"/>
        <v>32.5</v>
      </c>
      <c r="T4020" t="s">
        <v>8316</v>
      </c>
      <c r="U4020" t="s">
        <v>8317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8">
        <f t="shared" si="315"/>
        <v>42417.467546296299</v>
      </c>
      <c r="L4021">
        <f t="shared" si="314"/>
        <v>2016</v>
      </c>
      <c r="M4021" s="8">
        <f t="shared" si="316"/>
        <v>42475.477777777771</v>
      </c>
      <c r="N4021" t="b">
        <v>0</v>
      </c>
      <c r="O4021">
        <v>4</v>
      </c>
      <c r="P4021" t="b">
        <v>0</v>
      </c>
      <c r="Q4021" t="s">
        <v>8271</v>
      </c>
      <c r="R4021">
        <f t="shared" si="312"/>
        <v>1</v>
      </c>
      <c r="S4021">
        <f t="shared" si="313"/>
        <v>7.25</v>
      </c>
      <c r="T4021" t="s">
        <v>8316</v>
      </c>
      <c r="U4021" t="s">
        <v>8317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8">
        <f t="shared" si="315"/>
        <v>42056.982627314814</v>
      </c>
      <c r="L4022">
        <f t="shared" si="314"/>
        <v>2015</v>
      </c>
      <c r="M4022" s="8">
        <f t="shared" si="316"/>
        <v>42086.940960648142</v>
      </c>
      <c r="N4022" t="b">
        <v>0</v>
      </c>
      <c r="O4022">
        <v>3</v>
      </c>
      <c r="P4022" t="b">
        <v>0</v>
      </c>
      <c r="Q4022" t="s">
        <v>8271</v>
      </c>
      <c r="R4022">
        <f t="shared" si="312"/>
        <v>17</v>
      </c>
      <c r="S4022">
        <f t="shared" si="313"/>
        <v>33.333333333333336</v>
      </c>
      <c r="T4022" t="s">
        <v>8316</v>
      </c>
      <c r="U4022" t="s">
        <v>8317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8">
        <f t="shared" si="315"/>
        <v>41878.703217592592</v>
      </c>
      <c r="L4023">
        <f t="shared" si="314"/>
        <v>2014</v>
      </c>
      <c r="M4023" s="8">
        <f t="shared" si="316"/>
        <v>41938.703217592592</v>
      </c>
      <c r="N4023" t="b">
        <v>0</v>
      </c>
      <c r="O4023">
        <v>2</v>
      </c>
      <c r="P4023" t="b">
        <v>0</v>
      </c>
      <c r="Q4023" t="s">
        <v>8271</v>
      </c>
      <c r="R4023">
        <f t="shared" si="312"/>
        <v>1</v>
      </c>
      <c r="S4023">
        <f t="shared" si="313"/>
        <v>62.5</v>
      </c>
      <c r="T4023" t="s">
        <v>8316</v>
      </c>
      <c r="U4023" t="s">
        <v>8317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8">
        <f t="shared" si="315"/>
        <v>41990.375775462962</v>
      </c>
      <c r="L4024">
        <f t="shared" si="314"/>
        <v>2014</v>
      </c>
      <c r="M4024" s="8">
        <f t="shared" si="316"/>
        <v>42035.912499999999</v>
      </c>
      <c r="N4024" t="b">
        <v>0</v>
      </c>
      <c r="O4024">
        <v>197</v>
      </c>
      <c r="P4024" t="b">
        <v>0</v>
      </c>
      <c r="Q4024" t="s">
        <v>8271</v>
      </c>
      <c r="R4024">
        <f t="shared" si="312"/>
        <v>70</v>
      </c>
      <c r="S4024">
        <f t="shared" si="313"/>
        <v>63.558375634517766</v>
      </c>
      <c r="T4024" t="s">
        <v>8316</v>
      </c>
      <c r="U4024" t="s">
        <v>8317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8">
        <f t="shared" si="315"/>
        <v>42408.791238425925</v>
      </c>
      <c r="L4025">
        <f t="shared" si="314"/>
        <v>2016</v>
      </c>
      <c r="M4025" s="8">
        <f t="shared" si="316"/>
        <v>42453.749571759261</v>
      </c>
      <c r="N4025" t="b">
        <v>0</v>
      </c>
      <c r="O4025">
        <v>0</v>
      </c>
      <c r="P4025" t="b">
        <v>0</v>
      </c>
      <c r="Q4025" t="s">
        <v>8271</v>
      </c>
      <c r="R4025">
        <f t="shared" si="312"/>
        <v>0</v>
      </c>
      <c r="S4025" t="e">
        <f t="shared" si="313"/>
        <v>#DIV/0!</v>
      </c>
      <c r="T4025" t="s">
        <v>8316</v>
      </c>
      <c r="U4025" t="s">
        <v>8317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8">
        <f t="shared" si="315"/>
        <v>42217.461770833332</v>
      </c>
      <c r="L4026">
        <f t="shared" si="314"/>
        <v>2015</v>
      </c>
      <c r="M4026" s="8">
        <f t="shared" si="316"/>
        <v>42247.461770833332</v>
      </c>
      <c r="N4026" t="b">
        <v>0</v>
      </c>
      <c r="O4026">
        <v>1</v>
      </c>
      <c r="P4026" t="b">
        <v>0</v>
      </c>
      <c r="Q4026" t="s">
        <v>8271</v>
      </c>
      <c r="R4026">
        <f t="shared" si="312"/>
        <v>1</v>
      </c>
      <c r="S4026">
        <f t="shared" si="313"/>
        <v>10</v>
      </c>
      <c r="T4026" t="s">
        <v>8316</v>
      </c>
      <c r="U4026" t="s">
        <v>8317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8">
        <f t="shared" si="315"/>
        <v>42151.029351851852</v>
      </c>
      <c r="L4027">
        <f t="shared" si="314"/>
        <v>2015</v>
      </c>
      <c r="M4027" s="8">
        <f t="shared" si="316"/>
        <v>42211.029351851852</v>
      </c>
      <c r="N4027" t="b">
        <v>0</v>
      </c>
      <c r="O4027">
        <v>4</v>
      </c>
      <c r="P4027" t="b">
        <v>0</v>
      </c>
      <c r="Q4027" t="s">
        <v>8271</v>
      </c>
      <c r="R4027">
        <f t="shared" si="312"/>
        <v>5</v>
      </c>
      <c r="S4027">
        <f t="shared" si="313"/>
        <v>62.5</v>
      </c>
      <c r="T4027" t="s">
        <v>8316</v>
      </c>
      <c r="U4027" t="s">
        <v>8317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8">
        <f t="shared" si="315"/>
        <v>42282.447210648148</v>
      </c>
      <c r="L4028">
        <f t="shared" si="314"/>
        <v>2015</v>
      </c>
      <c r="M4028" s="8">
        <f t="shared" si="316"/>
        <v>42342.488877314812</v>
      </c>
      <c r="N4028" t="b">
        <v>0</v>
      </c>
      <c r="O4028">
        <v>0</v>
      </c>
      <c r="P4028" t="b">
        <v>0</v>
      </c>
      <c r="Q4028" t="s">
        <v>8271</v>
      </c>
      <c r="R4028">
        <f t="shared" si="312"/>
        <v>0</v>
      </c>
      <c r="S4028" t="e">
        <f t="shared" si="313"/>
        <v>#DIV/0!</v>
      </c>
      <c r="T4028" t="s">
        <v>8316</v>
      </c>
      <c r="U4028" t="s">
        <v>8317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8">
        <f t="shared" si="315"/>
        <v>42768.762511574074</v>
      </c>
      <c r="L4029">
        <f t="shared" si="314"/>
        <v>2017</v>
      </c>
      <c r="M4029" s="8">
        <f t="shared" si="316"/>
        <v>42788.833333333336</v>
      </c>
      <c r="N4029" t="b">
        <v>0</v>
      </c>
      <c r="O4029">
        <v>7</v>
      </c>
      <c r="P4029" t="b">
        <v>0</v>
      </c>
      <c r="Q4029" t="s">
        <v>8271</v>
      </c>
      <c r="R4029">
        <f t="shared" si="312"/>
        <v>7</v>
      </c>
      <c r="S4029">
        <f t="shared" si="313"/>
        <v>30.714285714285715</v>
      </c>
      <c r="T4029" t="s">
        <v>8316</v>
      </c>
      <c r="U4029" t="s">
        <v>8317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8">
        <f t="shared" si="315"/>
        <v>41765.730324074073</v>
      </c>
      <c r="L4030">
        <f t="shared" si="314"/>
        <v>2014</v>
      </c>
      <c r="M4030" s="8">
        <f t="shared" si="316"/>
        <v>41795.730324074073</v>
      </c>
      <c r="N4030" t="b">
        <v>0</v>
      </c>
      <c r="O4030">
        <v>11</v>
      </c>
      <c r="P4030" t="b">
        <v>0</v>
      </c>
      <c r="Q4030" t="s">
        <v>8271</v>
      </c>
      <c r="R4030">
        <f t="shared" si="312"/>
        <v>28</v>
      </c>
      <c r="S4030">
        <f t="shared" si="313"/>
        <v>51</v>
      </c>
      <c r="T4030" t="s">
        <v>8316</v>
      </c>
      <c r="U4030" t="s">
        <v>8317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8">
        <f t="shared" si="315"/>
        <v>42321.816782407404</v>
      </c>
      <c r="L4031">
        <f t="shared" si="314"/>
        <v>2015</v>
      </c>
      <c r="M4031" s="8">
        <f t="shared" si="316"/>
        <v>42351.816782407404</v>
      </c>
      <c r="N4031" t="b">
        <v>0</v>
      </c>
      <c r="O4031">
        <v>0</v>
      </c>
      <c r="P4031" t="b">
        <v>0</v>
      </c>
      <c r="Q4031" t="s">
        <v>8271</v>
      </c>
      <c r="R4031">
        <f t="shared" si="312"/>
        <v>0</v>
      </c>
      <c r="S4031" t="e">
        <f t="shared" si="313"/>
        <v>#DIV/0!</v>
      </c>
      <c r="T4031" t="s">
        <v>8316</v>
      </c>
      <c r="U4031" t="s">
        <v>8317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8">
        <f t="shared" si="315"/>
        <v>42374.446747685179</v>
      </c>
      <c r="L4032">
        <f t="shared" si="314"/>
        <v>2016</v>
      </c>
      <c r="M4032" s="8">
        <f t="shared" si="316"/>
        <v>42403.575694444444</v>
      </c>
      <c r="N4032" t="b">
        <v>0</v>
      </c>
      <c r="O4032">
        <v>6</v>
      </c>
      <c r="P4032" t="b">
        <v>0</v>
      </c>
      <c r="Q4032" t="s">
        <v>8271</v>
      </c>
      <c r="R4032">
        <f t="shared" si="312"/>
        <v>16</v>
      </c>
      <c r="S4032">
        <f t="shared" si="313"/>
        <v>66.666666666666671</v>
      </c>
      <c r="T4032" t="s">
        <v>8316</v>
      </c>
      <c r="U4032" t="s">
        <v>8317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8">
        <f t="shared" si="315"/>
        <v>41941.376898148148</v>
      </c>
      <c r="L4033">
        <f t="shared" si="314"/>
        <v>2014</v>
      </c>
      <c r="M4033" s="8">
        <f t="shared" si="316"/>
        <v>41991.418564814812</v>
      </c>
      <c r="N4033" t="b">
        <v>0</v>
      </c>
      <c r="O4033">
        <v>0</v>
      </c>
      <c r="P4033" t="b">
        <v>0</v>
      </c>
      <c r="Q4033" t="s">
        <v>8271</v>
      </c>
      <c r="R4033">
        <f t="shared" si="312"/>
        <v>0</v>
      </c>
      <c r="S4033" t="e">
        <f t="shared" si="313"/>
        <v>#DIV/0!</v>
      </c>
      <c r="T4033" t="s">
        <v>8316</v>
      </c>
      <c r="U4033" t="s">
        <v>8317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8">
        <f t="shared" si="315"/>
        <v>42293.60087962963</v>
      </c>
      <c r="L4034">
        <f t="shared" si="314"/>
        <v>2015</v>
      </c>
      <c r="M4034" s="8">
        <f t="shared" si="316"/>
        <v>42353.642546296294</v>
      </c>
      <c r="N4034" t="b">
        <v>0</v>
      </c>
      <c r="O4034">
        <v>7</v>
      </c>
      <c r="P4034" t="b">
        <v>0</v>
      </c>
      <c r="Q4034" t="s">
        <v>8271</v>
      </c>
      <c r="R4034">
        <f t="shared" ref="R4034:R4097" si="317">ROUND(E4034/D4034*100,0)</f>
        <v>7</v>
      </c>
      <c r="S4034">
        <f t="shared" ref="S4034:S4097" si="318">E4034/O4034</f>
        <v>59</v>
      </c>
      <c r="T4034" t="s">
        <v>8316</v>
      </c>
      <c r="U4034" t="s">
        <v>8317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8">
        <f t="shared" si="315"/>
        <v>42614.06046296296</v>
      </c>
      <c r="L4035">
        <f t="shared" ref="L4035:L4098" si="319">YEAR(K4035)</f>
        <v>2016</v>
      </c>
      <c r="M4035" s="8">
        <f t="shared" si="316"/>
        <v>42645.166666666664</v>
      </c>
      <c r="N4035" t="b">
        <v>0</v>
      </c>
      <c r="O4035">
        <v>94</v>
      </c>
      <c r="P4035" t="b">
        <v>0</v>
      </c>
      <c r="Q4035" t="s">
        <v>8271</v>
      </c>
      <c r="R4035">
        <f t="shared" si="317"/>
        <v>26</v>
      </c>
      <c r="S4035">
        <f t="shared" si="318"/>
        <v>65.340319148936175</v>
      </c>
      <c r="T4035" t="s">
        <v>8316</v>
      </c>
      <c r="U4035" t="s">
        <v>8317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8">
        <f t="shared" si="315"/>
        <v>42067.739004629628</v>
      </c>
      <c r="L4036">
        <f t="shared" si="319"/>
        <v>2015</v>
      </c>
      <c r="M4036" s="8">
        <f t="shared" si="316"/>
        <v>42097.697337962956</v>
      </c>
      <c r="N4036" t="b">
        <v>0</v>
      </c>
      <c r="O4036">
        <v>2</v>
      </c>
      <c r="P4036" t="b">
        <v>0</v>
      </c>
      <c r="Q4036" t="s">
        <v>8271</v>
      </c>
      <c r="R4036">
        <f t="shared" si="317"/>
        <v>1</v>
      </c>
      <c r="S4036">
        <f t="shared" si="318"/>
        <v>100</v>
      </c>
      <c r="T4036" t="s">
        <v>8316</v>
      </c>
      <c r="U4036" t="s">
        <v>8317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8">
        <f t="shared" si="315"/>
        <v>41903.674618055556</v>
      </c>
      <c r="L4037">
        <f t="shared" si="319"/>
        <v>2014</v>
      </c>
      <c r="M4037" s="8">
        <f t="shared" si="316"/>
        <v>41933.674618055556</v>
      </c>
      <c r="N4037" t="b">
        <v>0</v>
      </c>
      <c r="O4037">
        <v>25</v>
      </c>
      <c r="P4037" t="b">
        <v>0</v>
      </c>
      <c r="Q4037" t="s">
        <v>8271</v>
      </c>
      <c r="R4037">
        <f t="shared" si="317"/>
        <v>37</v>
      </c>
      <c r="S4037">
        <f t="shared" si="318"/>
        <v>147.4</v>
      </c>
      <c r="T4037" t="s">
        <v>8316</v>
      </c>
      <c r="U4037" t="s">
        <v>8317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8">
        <f t="shared" si="315"/>
        <v>41804.728750000002</v>
      </c>
      <c r="L4038">
        <f t="shared" si="319"/>
        <v>2014</v>
      </c>
      <c r="M4038" s="8">
        <f t="shared" si="316"/>
        <v>41821.729166666664</v>
      </c>
      <c r="N4038" t="b">
        <v>0</v>
      </c>
      <c r="O4038">
        <v>17</v>
      </c>
      <c r="P4038" t="b">
        <v>0</v>
      </c>
      <c r="Q4038" t="s">
        <v>8271</v>
      </c>
      <c r="R4038">
        <f t="shared" si="317"/>
        <v>47</v>
      </c>
      <c r="S4038">
        <f t="shared" si="318"/>
        <v>166.05882352941177</v>
      </c>
      <c r="T4038" t="s">
        <v>8316</v>
      </c>
      <c r="U4038" t="s">
        <v>8317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8">
        <f t="shared" si="315"/>
        <v>42496.862442129626</v>
      </c>
      <c r="L4039">
        <f t="shared" si="319"/>
        <v>2016</v>
      </c>
      <c r="M4039" s="8">
        <f t="shared" si="316"/>
        <v>42514.392361111109</v>
      </c>
      <c r="N4039" t="b">
        <v>0</v>
      </c>
      <c r="O4039">
        <v>2</v>
      </c>
      <c r="P4039" t="b">
        <v>0</v>
      </c>
      <c r="Q4039" t="s">
        <v>8271</v>
      </c>
      <c r="R4039">
        <f t="shared" si="317"/>
        <v>11</v>
      </c>
      <c r="S4039">
        <f t="shared" si="318"/>
        <v>40</v>
      </c>
      <c r="T4039" t="s">
        <v>8316</v>
      </c>
      <c r="U4039" t="s">
        <v>8317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8">
        <f t="shared" si="315"/>
        <v>41869.590393518512</v>
      </c>
      <c r="L4040">
        <f t="shared" si="319"/>
        <v>2014</v>
      </c>
      <c r="M4040" s="8">
        <f t="shared" si="316"/>
        <v>41929.590393518512</v>
      </c>
      <c r="N4040" t="b">
        <v>0</v>
      </c>
      <c r="O4040">
        <v>4</v>
      </c>
      <c r="P4040" t="b">
        <v>0</v>
      </c>
      <c r="Q4040" t="s">
        <v>8271</v>
      </c>
      <c r="R4040">
        <f t="shared" si="317"/>
        <v>12</v>
      </c>
      <c r="S4040">
        <f t="shared" si="318"/>
        <v>75.25</v>
      </c>
      <c r="T4040" t="s">
        <v>8316</v>
      </c>
      <c r="U4040" t="s">
        <v>8317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8">
        <f t="shared" si="315"/>
        <v>42305.462581018517</v>
      </c>
      <c r="L4041">
        <f t="shared" si="319"/>
        <v>2015</v>
      </c>
      <c r="M4041" s="8">
        <f t="shared" si="316"/>
        <v>42339.040972222218</v>
      </c>
      <c r="N4041" t="b">
        <v>0</v>
      </c>
      <c r="O4041">
        <v>5</v>
      </c>
      <c r="P4041" t="b">
        <v>0</v>
      </c>
      <c r="Q4041" t="s">
        <v>8271</v>
      </c>
      <c r="R4041">
        <f t="shared" si="317"/>
        <v>60</v>
      </c>
      <c r="S4041">
        <f t="shared" si="318"/>
        <v>60</v>
      </c>
      <c r="T4041" t="s">
        <v>8316</v>
      </c>
      <c r="U4041" t="s">
        <v>8317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8">
        <f t="shared" si="315"/>
        <v>42144.023194444446</v>
      </c>
      <c r="L4042">
        <f t="shared" si="319"/>
        <v>2015</v>
      </c>
      <c r="M4042" s="8">
        <f t="shared" si="316"/>
        <v>42202.916666666664</v>
      </c>
      <c r="N4042" t="b">
        <v>0</v>
      </c>
      <c r="O4042">
        <v>2</v>
      </c>
      <c r="P4042" t="b">
        <v>0</v>
      </c>
      <c r="Q4042" t="s">
        <v>8271</v>
      </c>
      <c r="R4042">
        <f t="shared" si="317"/>
        <v>31</v>
      </c>
      <c r="S4042">
        <f t="shared" si="318"/>
        <v>1250</v>
      </c>
      <c r="T4042" t="s">
        <v>8316</v>
      </c>
      <c r="U4042" t="s">
        <v>8317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8">
        <f t="shared" si="315"/>
        <v>42559.265671296293</v>
      </c>
      <c r="L4043">
        <f t="shared" si="319"/>
        <v>2016</v>
      </c>
      <c r="M4043" s="8">
        <f t="shared" si="316"/>
        <v>42619.265671296293</v>
      </c>
      <c r="N4043" t="b">
        <v>0</v>
      </c>
      <c r="O4043">
        <v>2</v>
      </c>
      <c r="P4043" t="b">
        <v>0</v>
      </c>
      <c r="Q4043" t="s">
        <v>8271</v>
      </c>
      <c r="R4043">
        <f t="shared" si="317"/>
        <v>0</v>
      </c>
      <c r="S4043">
        <f t="shared" si="318"/>
        <v>10.5</v>
      </c>
      <c r="T4043" t="s">
        <v>8316</v>
      </c>
      <c r="U4043" t="s">
        <v>8317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8">
        <f t="shared" ref="K4044:K4107" si="320">(J4044/86400)+25569+(-5/24)</f>
        <v>41994.875740740739</v>
      </c>
      <c r="L4044">
        <f t="shared" si="319"/>
        <v>2014</v>
      </c>
      <c r="M4044" s="8">
        <f t="shared" si="316"/>
        <v>42024.594444444439</v>
      </c>
      <c r="N4044" t="b">
        <v>0</v>
      </c>
      <c r="O4044">
        <v>3</v>
      </c>
      <c r="P4044" t="b">
        <v>0</v>
      </c>
      <c r="Q4044" t="s">
        <v>8271</v>
      </c>
      <c r="R4044">
        <f t="shared" si="317"/>
        <v>0</v>
      </c>
      <c r="S4044">
        <f t="shared" si="318"/>
        <v>7</v>
      </c>
      <c r="T4044" t="s">
        <v>8316</v>
      </c>
      <c r="U4044" t="s">
        <v>8317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8">
        <f t="shared" si="320"/>
        <v>41948.749131944445</v>
      </c>
      <c r="L4045">
        <f t="shared" si="319"/>
        <v>2014</v>
      </c>
      <c r="M4045" s="8">
        <f t="shared" ref="M4045:M4108" si="321">(I4045/86400)+25569+(-5/24)</f>
        <v>41963.749131944445</v>
      </c>
      <c r="N4045" t="b">
        <v>0</v>
      </c>
      <c r="O4045">
        <v>0</v>
      </c>
      <c r="P4045" t="b">
        <v>0</v>
      </c>
      <c r="Q4045" t="s">
        <v>8271</v>
      </c>
      <c r="R4045">
        <f t="shared" si="317"/>
        <v>0</v>
      </c>
      <c r="S4045" t="e">
        <f t="shared" si="318"/>
        <v>#DIV/0!</v>
      </c>
      <c r="T4045" t="s">
        <v>8316</v>
      </c>
      <c r="U4045" t="s">
        <v>8317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8">
        <f t="shared" si="320"/>
        <v>42074.011365740742</v>
      </c>
      <c r="L4046">
        <f t="shared" si="319"/>
        <v>2015</v>
      </c>
      <c r="M4046" s="8">
        <f t="shared" si="321"/>
        <v>42103.999999999993</v>
      </c>
      <c r="N4046" t="b">
        <v>0</v>
      </c>
      <c r="O4046">
        <v>4</v>
      </c>
      <c r="P4046" t="b">
        <v>0</v>
      </c>
      <c r="Q4046" t="s">
        <v>8271</v>
      </c>
      <c r="R4046">
        <f t="shared" si="317"/>
        <v>38</v>
      </c>
      <c r="S4046">
        <f t="shared" si="318"/>
        <v>56.25</v>
      </c>
      <c r="T4046" t="s">
        <v>8316</v>
      </c>
      <c r="U4046" t="s">
        <v>8317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8">
        <f t="shared" si="320"/>
        <v>41841.992928240739</v>
      </c>
      <c r="L4047">
        <f t="shared" si="319"/>
        <v>2014</v>
      </c>
      <c r="M4047" s="8">
        <f t="shared" si="321"/>
        <v>41871.992928240739</v>
      </c>
      <c r="N4047" t="b">
        <v>0</v>
      </c>
      <c r="O4047">
        <v>1</v>
      </c>
      <c r="P4047" t="b">
        <v>0</v>
      </c>
      <c r="Q4047" t="s">
        <v>8271</v>
      </c>
      <c r="R4047">
        <f t="shared" si="317"/>
        <v>0</v>
      </c>
      <c r="S4047">
        <f t="shared" si="318"/>
        <v>1</v>
      </c>
      <c r="T4047" t="s">
        <v>8316</v>
      </c>
      <c r="U4047" t="s">
        <v>8317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8">
        <f t="shared" si="320"/>
        <v>41904.442245370366</v>
      </c>
      <c r="L4048">
        <f t="shared" si="319"/>
        <v>2014</v>
      </c>
      <c r="M4048" s="8">
        <f t="shared" si="321"/>
        <v>41934.442245370366</v>
      </c>
      <c r="N4048" t="b">
        <v>0</v>
      </c>
      <c r="O4048">
        <v>12</v>
      </c>
      <c r="P4048" t="b">
        <v>0</v>
      </c>
      <c r="Q4048" t="s">
        <v>8271</v>
      </c>
      <c r="R4048">
        <f t="shared" si="317"/>
        <v>8</v>
      </c>
      <c r="S4048">
        <f t="shared" si="318"/>
        <v>38.333333333333336</v>
      </c>
      <c r="T4048" t="s">
        <v>8316</v>
      </c>
      <c r="U4048" t="s">
        <v>8317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8">
        <f t="shared" si="320"/>
        <v>41990.814155092587</v>
      </c>
      <c r="L4049">
        <f t="shared" si="319"/>
        <v>2014</v>
      </c>
      <c r="M4049" s="8">
        <f t="shared" si="321"/>
        <v>42014.833333333336</v>
      </c>
      <c r="N4049" t="b">
        <v>0</v>
      </c>
      <c r="O4049">
        <v>4</v>
      </c>
      <c r="P4049" t="b">
        <v>0</v>
      </c>
      <c r="Q4049" t="s">
        <v>8271</v>
      </c>
      <c r="R4049">
        <f t="shared" si="317"/>
        <v>2</v>
      </c>
      <c r="S4049">
        <f t="shared" si="318"/>
        <v>27.5</v>
      </c>
      <c r="T4049" t="s">
        <v>8316</v>
      </c>
      <c r="U4049" t="s">
        <v>8317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8">
        <f t="shared" si="320"/>
        <v>42436.300775462958</v>
      </c>
      <c r="L4050">
        <f t="shared" si="319"/>
        <v>2016</v>
      </c>
      <c r="M4050" s="8">
        <f t="shared" si="321"/>
        <v>42471.259108796294</v>
      </c>
      <c r="N4050" t="b">
        <v>0</v>
      </c>
      <c r="O4050">
        <v>91</v>
      </c>
      <c r="P4050" t="b">
        <v>0</v>
      </c>
      <c r="Q4050" t="s">
        <v>8271</v>
      </c>
      <c r="R4050">
        <f t="shared" si="317"/>
        <v>18</v>
      </c>
      <c r="S4050">
        <f t="shared" si="318"/>
        <v>32.978021978021978</v>
      </c>
      <c r="T4050" t="s">
        <v>8316</v>
      </c>
      <c r="U4050" t="s">
        <v>8317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8">
        <f t="shared" si="320"/>
        <v>42169.750173611108</v>
      </c>
      <c r="L4051">
        <f t="shared" si="319"/>
        <v>2015</v>
      </c>
      <c r="M4051" s="8">
        <f t="shared" si="321"/>
        <v>42199.750173611108</v>
      </c>
      <c r="N4051" t="b">
        <v>0</v>
      </c>
      <c r="O4051">
        <v>1</v>
      </c>
      <c r="P4051" t="b">
        <v>0</v>
      </c>
      <c r="Q4051" t="s">
        <v>8271</v>
      </c>
      <c r="R4051">
        <f t="shared" si="317"/>
        <v>0</v>
      </c>
      <c r="S4051">
        <f t="shared" si="318"/>
        <v>16</v>
      </c>
      <c r="T4051" t="s">
        <v>8316</v>
      </c>
      <c r="U4051" t="s">
        <v>8317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8">
        <f t="shared" si="320"/>
        <v>41905.428136574068</v>
      </c>
      <c r="L4052">
        <f t="shared" si="319"/>
        <v>2014</v>
      </c>
      <c r="M4052" s="8">
        <f t="shared" si="321"/>
        <v>41935.428136574068</v>
      </c>
      <c r="N4052" t="b">
        <v>0</v>
      </c>
      <c r="O4052">
        <v>1</v>
      </c>
      <c r="P4052" t="b">
        <v>0</v>
      </c>
      <c r="Q4052" t="s">
        <v>8271</v>
      </c>
      <c r="R4052">
        <f t="shared" si="317"/>
        <v>0</v>
      </c>
      <c r="S4052">
        <f t="shared" si="318"/>
        <v>1</v>
      </c>
      <c r="T4052" t="s">
        <v>8316</v>
      </c>
      <c r="U4052" t="s">
        <v>8317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8">
        <f t="shared" si="320"/>
        <v>41761.601817129624</v>
      </c>
      <c r="L4053">
        <f t="shared" si="319"/>
        <v>2014</v>
      </c>
      <c r="M4053" s="8">
        <f t="shared" si="321"/>
        <v>41768.078472222223</v>
      </c>
      <c r="N4053" t="b">
        <v>0</v>
      </c>
      <c r="O4053">
        <v>0</v>
      </c>
      <c r="P4053" t="b">
        <v>0</v>
      </c>
      <c r="Q4053" t="s">
        <v>8271</v>
      </c>
      <c r="R4053">
        <f t="shared" si="317"/>
        <v>0</v>
      </c>
      <c r="S4053" t="e">
        <f t="shared" si="318"/>
        <v>#DIV/0!</v>
      </c>
      <c r="T4053" t="s">
        <v>8316</v>
      </c>
      <c r="U4053" t="s">
        <v>8317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8">
        <f t="shared" si="320"/>
        <v>41865.670324074068</v>
      </c>
      <c r="L4054">
        <f t="shared" si="319"/>
        <v>2014</v>
      </c>
      <c r="M4054" s="8">
        <f t="shared" si="321"/>
        <v>41925.670324074068</v>
      </c>
      <c r="N4054" t="b">
        <v>0</v>
      </c>
      <c r="O4054">
        <v>13</v>
      </c>
      <c r="P4054" t="b">
        <v>0</v>
      </c>
      <c r="Q4054" t="s">
        <v>8271</v>
      </c>
      <c r="R4054">
        <f t="shared" si="317"/>
        <v>38</v>
      </c>
      <c r="S4054">
        <f t="shared" si="318"/>
        <v>86.615384615384613</v>
      </c>
      <c r="T4054" t="s">
        <v>8316</v>
      </c>
      <c r="U4054" t="s">
        <v>8317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8">
        <f t="shared" si="320"/>
        <v>41928.481805555552</v>
      </c>
      <c r="L4055">
        <f t="shared" si="319"/>
        <v>2014</v>
      </c>
      <c r="M4055" s="8">
        <f t="shared" si="321"/>
        <v>41958.624999999993</v>
      </c>
      <c r="N4055" t="b">
        <v>0</v>
      </c>
      <c r="O4055">
        <v>2</v>
      </c>
      <c r="P4055" t="b">
        <v>0</v>
      </c>
      <c r="Q4055" t="s">
        <v>8271</v>
      </c>
      <c r="R4055">
        <f t="shared" si="317"/>
        <v>22</v>
      </c>
      <c r="S4055">
        <f t="shared" si="318"/>
        <v>55</v>
      </c>
      <c r="T4055" t="s">
        <v>8316</v>
      </c>
      <c r="U4055" t="s">
        <v>8317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8">
        <f t="shared" si="320"/>
        <v>42613.632928240739</v>
      </c>
      <c r="L4056">
        <f t="shared" si="319"/>
        <v>2016</v>
      </c>
      <c r="M4056" s="8">
        <f t="shared" si="321"/>
        <v>42643.958333333336</v>
      </c>
      <c r="N4056" t="b">
        <v>0</v>
      </c>
      <c r="O4056">
        <v>0</v>
      </c>
      <c r="P4056" t="b">
        <v>0</v>
      </c>
      <c r="Q4056" t="s">
        <v>8271</v>
      </c>
      <c r="R4056">
        <f t="shared" si="317"/>
        <v>0</v>
      </c>
      <c r="S4056" t="e">
        <f t="shared" si="318"/>
        <v>#DIV/0!</v>
      </c>
      <c r="T4056" t="s">
        <v>8316</v>
      </c>
      <c r="U4056" t="s">
        <v>8317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8">
        <f t="shared" si="320"/>
        <v>41779.44017361111</v>
      </c>
      <c r="L4057">
        <f t="shared" si="319"/>
        <v>2014</v>
      </c>
      <c r="M4057" s="8">
        <f t="shared" si="321"/>
        <v>41809.44017361111</v>
      </c>
      <c r="N4057" t="b">
        <v>0</v>
      </c>
      <c r="O4057">
        <v>21</v>
      </c>
      <c r="P4057" t="b">
        <v>0</v>
      </c>
      <c r="Q4057" t="s">
        <v>8271</v>
      </c>
      <c r="R4057">
        <f t="shared" si="317"/>
        <v>18</v>
      </c>
      <c r="S4057">
        <f t="shared" si="318"/>
        <v>41.952380952380949</v>
      </c>
      <c r="T4057" t="s">
        <v>8316</v>
      </c>
      <c r="U4057" t="s">
        <v>8317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8">
        <f t="shared" si="320"/>
        <v>42534.724988425922</v>
      </c>
      <c r="L4058">
        <f t="shared" si="319"/>
        <v>2016</v>
      </c>
      <c r="M4058" s="8">
        <f t="shared" si="321"/>
        <v>42554.624305555553</v>
      </c>
      <c r="N4058" t="b">
        <v>0</v>
      </c>
      <c r="O4058">
        <v>9</v>
      </c>
      <c r="P4058" t="b">
        <v>0</v>
      </c>
      <c r="Q4058" t="s">
        <v>8271</v>
      </c>
      <c r="R4058">
        <f t="shared" si="317"/>
        <v>53</v>
      </c>
      <c r="S4058">
        <f t="shared" si="318"/>
        <v>88.333333333333329</v>
      </c>
      <c r="T4058" t="s">
        <v>8316</v>
      </c>
      <c r="U4058" t="s">
        <v>8317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8">
        <f t="shared" si="320"/>
        <v>42310.760185185187</v>
      </c>
      <c r="L4059">
        <f t="shared" si="319"/>
        <v>2015</v>
      </c>
      <c r="M4059" s="8">
        <f t="shared" si="321"/>
        <v>42333.749999999993</v>
      </c>
      <c r="N4059" t="b">
        <v>0</v>
      </c>
      <c r="O4059">
        <v>6</v>
      </c>
      <c r="P4059" t="b">
        <v>0</v>
      </c>
      <c r="Q4059" t="s">
        <v>8271</v>
      </c>
      <c r="R4059">
        <f t="shared" si="317"/>
        <v>22</v>
      </c>
      <c r="S4059">
        <f t="shared" si="318"/>
        <v>129.16666666666666</v>
      </c>
      <c r="T4059" t="s">
        <v>8316</v>
      </c>
      <c r="U4059" t="s">
        <v>8317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8">
        <f t="shared" si="320"/>
        <v>42445.852361111109</v>
      </c>
      <c r="L4060">
        <f t="shared" si="319"/>
        <v>2016</v>
      </c>
      <c r="M4060" s="8">
        <f t="shared" si="321"/>
        <v>42460.957638888889</v>
      </c>
      <c r="N4060" t="b">
        <v>0</v>
      </c>
      <c r="O4060">
        <v>4</v>
      </c>
      <c r="P4060" t="b">
        <v>0</v>
      </c>
      <c r="Q4060" t="s">
        <v>8271</v>
      </c>
      <c r="R4060">
        <f t="shared" si="317"/>
        <v>3</v>
      </c>
      <c r="S4060">
        <f t="shared" si="318"/>
        <v>23.75</v>
      </c>
      <c r="T4060" t="s">
        <v>8316</v>
      </c>
      <c r="U4060" t="s">
        <v>8317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8">
        <f t="shared" si="320"/>
        <v>41866.432314814811</v>
      </c>
      <c r="L4061">
        <f t="shared" si="319"/>
        <v>2014</v>
      </c>
      <c r="M4061" s="8">
        <f t="shared" si="321"/>
        <v>41897.916666666664</v>
      </c>
      <c r="N4061" t="b">
        <v>0</v>
      </c>
      <c r="O4061">
        <v>7</v>
      </c>
      <c r="P4061" t="b">
        <v>0</v>
      </c>
      <c r="Q4061" t="s">
        <v>8271</v>
      </c>
      <c r="R4061">
        <f t="shared" si="317"/>
        <v>3</v>
      </c>
      <c r="S4061">
        <f t="shared" si="318"/>
        <v>35.714285714285715</v>
      </c>
      <c r="T4061" t="s">
        <v>8316</v>
      </c>
      <c r="U4061" t="s">
        <v>8317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8">
        <f t="shared" si="320"/>
        <v>41779.486759259256</v>
      </c>
      <c r="L4062">
        <f t="shared" si="319"/>
        <v>2014</v>
      </c>
      <c r="M4062" s="8">
        <f t="shared" si="321"/>
        <v>41813.458333333328</v>
      </c>
      <c r="N4062" t="b">
        <v>0</v>
      </c>
      <c r="O4062">
        <v>5</v>
      </c>
      <c r="P4062" t="b">
        <v>0</v>
      </c>
      <c r="Q4062" t="s">
        <v>8271</v>
      </c>
      <c r="R4062">
        <f t="shared" si="317"/>
        <v>3</v>
      </c>
      <c r="S4062">
        <f t="shared" si="318"/>
        <v>57</v>
      </c>
      <c r="T4062" t="s">
        <v>8316</v>
      </c>
      <c r="U4062" t="s">
        <v>8317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8">
        <f t="shared" si="320"/>
        <v>42420.933136574073</v>
      </c>
      <c r="L4063">
        <f t="shared" si="319"/>
        <v>2016</v>
      </c>
      <c r="M4063" s="8">
        <f t="shared" si="321"/>
        <v>42480.891469907401</v>
      </c>
      <c r="N4063" t="b">
        <v>0</v>
      </c>
      <c r="O4063">
        <v>0</v>
      </c>
      <c r="P4063" t="b">
        <v>0</v>
      </c>
      <c r="Q4063" t="s">
        <v>8271</v>
      </c>
      <c r="R4063">
        <f t="shared" si="317"/>
        <v>0</v>
      </c>
      <c r="S4063" t="e">
        <f t="shared" si="318"/>
        <v>#DIV/0!</v>
      </c>
      <c r="T4063" t="s">
        <v>8316</v>
      </c>
      <c r="U4063" t="s">
        <v>8317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8">
        <f t="shared" si="320"/>
        <v>42523.530879629623</v>
      </c>
      <c r="L4064">
        <f t="shared" si="319"/>
        <v>2016</v>
      </c>
      <c r="M4064" s="8">
        <f t="shared" si="321"/>
        <v>42553.530879629623</v>
      </c>
      <c r="N4064" t="b">
        <v>0</v>
      </c>
      <c r="O4064">
        <v>3</v>
      </c>
      <c r="P4064" t="b">
        <v>0</v>
      </c>
      <c r="Q4064" t="s">
        <v>8271</v>
      </c>
      <c r="R4064">
        <f t="shared" si="317"/>
        <v>2</v>
      </c>
      <c r="S4064">
        <f t="shared" si="318"/>
        <v>163.33333333333334</v>
      </c>
      <c r="T4064" t="s">
        <v>8316</v>
      </c>
      <c r="U4064" t="s">
        <v>8317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8">
        <f t="shared" si="320"/>
        <v>41787.473194444443</v>
      </c>
      <c r="L4065">
        <f t="shared" si="319"/>
        <v>2014</v>
      </c>
      <c r="M4065" s="8">
        <f t="shared" si="321"/>
        <v>41817.473194444443</v>
      </c>
      <c r="N4065" t="b">
        <v>0</v>
      </c>
      <c r="O4065">
        <v>9</v>
      </c>
      <c r="P4065" t="b">
        <v>0</v>
      </c>
      <c r="Q4065" t="s">
        <v>8271</v>
      </c>
      <c r="R4065">
        <f t="shared" si="317"/>
        <v>1</v>
      </c>
      <c r="S4065">
        <f t="shared" si="318"/>
        <v>15</v>
      </c>
      <c r="T4065" t="s">
        <v>8316</v>
      </c>
      <c r="U4065" t="s">
        <v>8317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8">
        <f t="shared" si="320"/>
        <v>42093.379930555551</v>
      </c>
      <c r="L4066">
        <f t="shared" si="319"/>
        <v>2015</v>
      </c>
      <c r="M4066" s="8">
        <f t="shared" si="321"/>
        <v>42123.379930555551</v>
      </c>
      <c r="N4066" t="b">
        <v>0</v>
      </c>
      <c r="O4066">
        <v>6</v>
      </c>
      <c r="P4066" t="b">
        <v>0</v>
      </c>
      <c r="Q4066" t="s">
        <v>8271</v>
      </c>
      <c r="R4066">
        <f t="shared" si="317"/>
        <v>19</v>
      </c>
      <c r="S4066">
        <f t="shared" si="318"/>
        <v>64.166666666666671</v>
      </c>
      <c r="T4066" t="s">
        <v>8316</v>
      </c>
      <c r="U4066" t="s">
        <v>8317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8">
        <f t="shared" si="320"/>
        <v>41833.74318287037</v>
      </c>
      <c r="L4067">
        <f t="shared" si="319"/>
        <v>2014</v>
      </c>
      <c r="M4067" s="8">
        <f t="shared" si="321"/>
        <v>41863.74318287037</v>
      </c>
      <c r="N4067" t="b">
        <v>0</v>
      </c>
      <c r="O4067">
        <v>4</v>
      </c>
      <c r="P4067" t="b">
        <v>0</v>
      </c>
      <c r="Q4067" t="s">
        <v>8271</v>
      </c>
      <c r="R4067">
        <f t="shared" si="317"/>
        <v>1</v>
      </c>
      <c r="S4067">
        <f t="shared" si="318"/>
        <v>6.75</v>
      </c>
      <c r="T4067" t="s">
        <v>8316</v>
      </c>
      <c r="U4067" t="s">
        <v>8317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8">
        <f t="shared" si="320"/>
        <v>42478.830879629626</v>
      </c>
      <c r="L4068">
        <f t="shared" si="319"/>
        <v>2016</v>
      </c>
      <c r="M4068" s="8">
        <f t="shared" si="321"/>
        <v>42508.830879629626</v>
      </c>
      <c r="N4068" t="b">
        <v>0</v>
      </c>
      <c r="O4068">
        <v>1</v>
      </c>
      <c r="P4068" t="b">
        <v>0</v>
      </c>
      <c r="Q4068" t="s">
        <v>8271</v>
      </c>
      <c r="R4068">
        <f t="shared" si="317"/>
        <v>0</v>
      </c>
      <c r="S4068">
        <f t="shared" si="318"/>
        <v>25</v>
      </c>
      <c r="T4068" t="s">
        <v>8316</v>
      </c>
      <c r="U4068" t="s">
        <v>8317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8">
        <f t="shared" si="320"/>
        <v>42234.909143518518</v>
      </c>
      <c r="L4069">
        <f t="shared" si="319"/>
        <v>2015</v>
      </c>
      <c r="M4069" s="8">
        <f t="shared" si="321"/>
        <v>42274.909143518518</v>
      </c>
      <c r="N4069" t="b">
        <v>0</v>
      </c>
      <c r="O4069">
        <v>17</v>
      </c>
      <c r="P4069" t="b">
        <v>0</v>
      </c>
      <c r="Q4069" t="s">
        <v>8271</v>
      </c>
      <c r="R4069">
        <f t="shared" si="317"/>
        <v>61</v>
      </c>
      <c r="S4069">
        <f t="shared" si="318"/>
        <v>179.11764705882354</v>
      </c>
      <c r="T4069" t="s">
        <v>8316</v>
      </c>
      <c r="U4069" t="s">
        <v>8317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8">
        <f t="shared" si="320"/>
        <v>42718.755266203698</v>
      </c>
      <c r="L4070">
        <f t="shared" si="319"/>
        <v>2016</v>
      </c>
      <c r="M4070" s="8">
        <f t="shared" si="321"/>
        <v>42748.753472222219</v>
      </c>
      <c r="N4070" t="b">
        <v>0</v>
      </c>
      <c r="O4070">
        <v>1</v>
      </c>
      <c r="P4070" t="b">
        <v>0</v>
      </c>
      <c r="Q4070" t="s">
        <v>8271</v>
      </c>
      <c r="R4070">
        <f t="shared" si="317"/>
        <v>1</v>
      </c>
      <c r="S4070">
        <f t="shared" si="318"/>
        <v>34.950000000000003</v>
      </c>
      <c r="T4070" t="s">
        <v>8316</v>
      </c>
      <c r="U4070" t="s">
        <v>8317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8">
        <f t="shared" si="320"/>
        <v>42022.453194444439</v>
      </c>
      <c r="L4071">
        <f t="shared" si="319"/>
        <v>2015</v>
      </c>
      <c r="M4071" s="8">
        <f t="shared" si="321"/>
        <v>42063.291666666664</v>
      </c>
      <c r="N4071" t="b">
        <v>0</v>
      </c>
      <c r="O4071">
        <v>13</v>
      </c>
      <c r="P4071" t="b">
        <v>0</v>
      </c>
      <c r="Q4071" t="s">
        <v>8271</v>
      </c>
      <c r="R4071">
        <f t="shared" si="317"/>
        <v>34</v>
      </c>
      <c r="S4071">
        <f t="shared" si="318"/>
        <v>33.07692307692308</v>
      </c>
      <c r="T4071" t="s">
        <v>8316</v>
      </c>
      <c r="U4071" t="s">
        <v>8317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8">
        <f t="shared" si="320"/>
        <v>42031.458564814813</v>
      </c>
      <c r="L4072">
        <f t="shared" si="319"/>
        <v>2015</v>
      </c>
      <c r="M4072" s="8">
        <f t="shared" si="321"/>
        <v>42063.916666666664</v>
      </c>
      <c r="N4072" t="b">
        <v>0</v>
      </c>
      <c r="O4072">
        <v>6</v>
      </c>
      <c r="P4072" t="b">
        <v>0</v>
      </c>
      <c r="Q4072" t="s">
        <v>8271</v>
      </c>
      <c r="R4072">
        <f t="shared" si="317"/>
        <v>17</v>
      </c>
      <c r="S4072">
        <f t="shared" si="318"/>
        <v>27.5</v>
      </c>
      <c r="T4072" t="s">
        <v>8316</v>
      </c>
      <c r="U4072" t="s">
        <v>8317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8">
        <f t="shared" si="320"/>
        <v>42700.59642361111</v>
      </c>
      <c r="L4073">
        <f t="shared" si="319"/>
        <v>2016</v>
      </c>
      <c r="M4073" s="8">
        <f t="shared" si="321"/>
        <v>42730.59642361111</v>
      </c>
      <c r="N4073" t="b">
        <v>0</v>
      </c>
      <c r="O4073">
        <v>0</v>
      </c>
      <c r="P4073" t="b">
        <v>0</v>
      </c>
      <c r="Q4073" t="s">
        <v>8271</v>
      </c>
      <c r="R4073">
        <f t="shared" si="317"/>
        <v>0</v>
      </c>
      <c r="S4073" t="e">
        <f t="shared" si="318"/>
        <v>#DIV/0!</v>
      </c>
      <c r="T4073" t="s">
        <v>8316</v>
      </c>
      <c r="U4073" t="s">
        <v>8317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8">
        <f t="shared" si="320"/>
        <v>41812.566099537034</v>
      </c>
      <c r="L4074">
        <f t="shared" si="319"/>
        <v>2014</v>
      </c>
      <c r="M4074" s="8">
        <f t="shared" si="321"/>
        <v>41872.566099537034</v>
      </c>
      <c r="N4074" t="b">
        <v>0</v>
      </c>
      <c r="O4074">
        <v>2</v>
      </c>
      <c r="P4074" t="b">
        <v>0</v>
      </c>
      <c r="Q4074" t="s">
        <v>8271</v>
      </c>
      <c r="R4074">
        <f t="shared" si="317"/>
        <v>0</v>
      </c>
      <c r="S4074">
        <f t="shared" si="318"/>
        <v>2</v>
      </c>
      <c r="T4074" t="s">
        <v>8316</v>
      </c>
      <c r="U4074" t="s">
        <v>8317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8">
        <f t="shared" si="320"/>
        <v>42078.136874999997</v>
      </c>
      <c r="L4075">
        <f t="shared" si="319"/>
        <v>2015</v>
      </c>
      <c r="M4075" s="8">
        <f t="shared" si="321"/>
        <v>42132.958333333336</v>
      </c>
      <c r="N4075" t="b">
        <v>0</v>
      </c>
      <c r="O4075">
        <v>2</v>
      </c>
      <c r="P4075" t="b">
        <v>0</v>
      </c>
      <c r="Q4075" t="s">
        <v>8271</v>
      </c>
      <c r="R4075">
        <f t="shared" si="317"/>
        <v>1</v>
      </c>
      <c r="S4075">
        <f t="shared" si="318"/>
        <v>18.5</v>
      </c>
      <c r="T4075" t="s">
        <v>8316</v>
      </c>
      <c r="U4075" t="s">
        <v>8317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8">
        <f t="shared" si="320"/>
        <v>42283.344618055555</v>
      </c>
      <c r="L4076">
        <f t="shared" si="319"/>
        <v>2015</v>
      </c>
      <c r="M4076" s="8">
        <f t="shared" si="321"/>
        <v>42313.386284722219</v>
      </c>
      <c r="N4076" t="b">
        <v>0</v>
      </c>
      <c r="O4076">
        <v>21</v>
      </c>
      <c r="P4076" t="b">
        <v>0</v>
      </c>
      <c r="Q4076" t="s">
        <v>8271</v>
      </c>
      <c r="R4076">
        <f t="shared" si="317"/>
        <v>27</v>
      </c>
      <c r="S4076">
        <f t="shared" si="318"/>
        <v>35</v>
      </c>
      <c r="T4076" t="s">
        <v>8316</v>
      </c>
      <c r="U4076" t="s">
        <v>8317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8">
        <f t="shared" si="320"/>
        <v>41778.837604166663</v>
      </c>
      <c r="L4077">
        <f t="shared" si="319"/>
        <v>2014</v>
      </c>
      <c r="M4077" s="8">
        <f t="shared" si="321"/>
        <v>41820.519444444442</v>
      </c>
      <c r="N4077" t="b">
        <v>0</v>
      </c>
      <c r="O4077">
        <v>13</v>
      </c>
      <c r="P4077" t="b">
        <v>0</v>
      </c>
      <c r="Q4077" t="s">
        <v>8271</v>
      </c>
      <c r="R4077">
        <f t="shared" si="317"/>
        <v>29</v>
      </c>
      <c r="S4077">
        <f t="shared" si="318"/>
        <v>44.307692307692307</v>
      </c>
      <c r="T4077" t="s">
        <v>8316</v>
      </c>
      <c r="U4077" t="s">
        <v>8317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8">
        <f t="shared" si="320"/>
        <v>41905.587372685179</v>
      </c>
      <c r="L4078">
        <f t="shared" si="319"/>
        <v>2014</v>
      </c>
      <c r="M4078" s="8">
        <f t="shared" si="321"/>
        <v>41933.618750000001</v>
      </c>
      <c r="N4078" t="b">
        <v>0</v>
      </c>
      <c r="O4078">
        <v>0</v>
      </c>
      <c r="P4078" t="b">
        <v>0</v>
      </c>
      <c r="Q4078" t="s">
        <v>8271</v>
      </c>
      <c r="R4078">
        <f t="shared" si="317"/>
        <v>0</v>
      </c>
      <c r="S4078" t="e">
        <f t="shared" si="318"/>
        <v>#DIV/0!</v>
      </c>
      <c r="T4078" t="s">
        <v>8316</v>
      </c>
      <c r="U4078" t="s">
        <v>8317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8">
        <f t="shared" si="320"/>
        <v>42695.502245370364</v>
      </c>
      <c r="L4079">
        <f t="shared" si="319"/>
        <v>2016</v>
      </c>
      <c r="M4079" s="8">
        <f t="shared" si="321"/>
        <v>42725.502245370364</v>
      </c>
      <c r="N4079" t="b">
        <v>0</v>
      </c>
      <c r="O4079">
        <v>6</v>
      </c>
      <c r="P4079" t="b">
        <v>0</v>
      </c>
      <c r="Q4079" t="s">
        <v>8271</v>
      </c>
      <c r="R4079">
        <f t="shared" si="317"/>
        <v>9</v>
      </c>
      <c r="S4079">
        <f t="shared" si="318"/>
        <v>222.5</v>
      </c>
      <c r="T4079" t="s">
        <v>8316</v>
      </c>
      <c r="U4079" t="s">
        <v>8317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8">
        <f t="shared" si="320"/>
        <v>42732.579189814809</v>
      </c>
      <c r="L4080">
        <f t="shared" si="319"/>
        <v>2016</v>
      </c>
      <c r="M4080" s="8">
        <f t="shared" si="321"/>
        <v>42762.579189814809</v>
      </c>
      <c r="N4080" t="b">
        <v>0</v>
      </c>
      <c r="O4080">
        <v>0</v>
      </c>
      <c r="P4080" t="b">
        <v>0</v>
      </c>
      <c r="Q4080" t="s">
        <v>8271</v>
      </c>
      <c r="R4080">
        <f t="shared" si="317"/>
        <v>0</v>
      </c>
      <c r="S4080" t="e">
        <f t="shared" si="318"/>
        <v>#DIV/0!</v>
      </c>
      <c r="T4080" t="s">
        <v>8316</v>
      </c>
      <c r="U4080" t="s">
        <v>8317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8">
        <f t="shared" si="320"/>
        <v>42510.730567129627</v>
      </c>
      <c r="L4081">
        <f t="shared" si="319"/>
        <v>2016</v>
      </c>
      <c r="M4081" s="8">
        <f t="shared" si="321"/>
        <v>42540.730567129627</v>
      </c>
      <c r="N4081" t="b">
        <v>0</v>
      </c>
      <c r="O4081">
        <v>1</v>
      </c>
      <c r="P4081" t="b">
        <v>0</v>
      </c>
      <c r="Q4081" t="s">
        <v>8271</v>
      </c>
      <c r="R4081">
        <f t="shared" si="317"/>
        <v>0</v>
      </c>
      <c r="S4081">
        <f t="shared" si="318"/>
        <v>5</v>
      </c>
      <c r="T4081" t="s">
        <v>8316</v>
      </c>
      <c r="U4081" t="s">
        <v>8317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8">
        <f t="shared" si="320"/>
        <v>42511.489768518521</v>
      </c>
      <c r="L4082">
        <f t="shared" si="319"/>
        <v>2016</v>
      </c>
      <c r="M4082" s="8">
        <f t="shared" si="321"/>
        <v>42535.579166666663</v>
      </c>
      <c r="N4082" t="b">
        <v>0</v>
      </c>
      <c r="O4082">
        <v>0</v>
      </c>
      <c r="P4082" t="b">
        <v>0</v>
      </c>
      <c r="Q4082" t="s">
        <v>8271</v>
      </c>
      <c r="R4082">
        <f t="shared" si="317"/>
        <v>0</v>
      </c>
      <c r="S4082" t="e">
        <f t="shared" si="318"/>
        <v>#DIV/0!</v>
      </c>
      <c r="T4082" t="s">
        <v>8316</v>
      </c>
      <c r="U4082" t="s">
        <v>8317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8">
        <f t="shared" si="320"/>
        <v>42041.372974537029</v>
      </c>
      <c r="L4083">
        <f t="shared" si="319"/>
        <v>2015</v>
      </c>
      <c r="M4083" s="8">
        <f t="shared" si="321"/>
        <v>42071.331307870372</v>
      </c>
      <c r="N4083" t="b">
        <v>0</v>
      </c>
      <c r="O4083">
        <v>12</v>
      </c>
      <c r="P4083" t="b">
        <v>0</v>
      </c>
      <c r="Q4083" t="s">
        <v>8271</v>
      </c>
      <c r="R4083">
        <f t="shared" si="317"/>
        <v>16</v>
      </c>
      <c r="S4083">
        <f t="shared" si="318"/>
        <v>29.166666666666668</v>
      </c>
      <c r="T4083" t="s">
        <v>8316</v>
      </c>
      <c r="U4083" t="s">
        <v>8317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8">
        <f t="shared" si="320"/>
        <v>42306.980937499997</v>
      </c>
      <c r="L4084">
        <f t="shared" si="319"/>
        <v>2015</v>
      </c>
      <c r="M4084" s="8">
        <f t="shared" si="321"/>
        <v>42322.749999999993</v>
      </c>
      <c r="N4084" t="b">
        <v>0</v>
      </c>
      <c r="O4084">
        <v>2</v>
      </c>
      <c r="P4084" t="b">
        <v>0</v>
      </c>
      <c r="Q4084" t="s">
        <v>8271</v>
      </c>
      <c r="R4084">
        <f t="shared" si="317"/>
        <v>2</v>
      </c>
      <c r="S4084">
        <f t="shared" si="318"/>
        <v>1.5</v>
      </c>
      <c r="T4084" t="s">
        <v>8316</v>
      </c>
      <c r="U4084" t="s">
        <v>8317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8">
        <f t="shared" si="320"/>
        <v>42353.553425925922</v>
      </c>
      <c r="L4085">
        <f t="shared" si="319"/>
        <v>2015</v>
      </c>
      <c r="M4085" s="8">
        <f t="shared" si="321"/>
        <v>42383.553425925922</v>
      </c>
      <c r="N4085" t="b">
        <v>0</v>
      </c>
      <c r="O4085">
        <v>6</v>
      </c>
      <c r="P4085" t="b">
        <v>0</v>
      </c>
      <c r="Q4085" t="s">
        <v>8271</v>
      </c>
      <c r="R4085">
        <f t="shared" si="317"/>
        <v>22</v>
      </c>
      <c r="S4085">
        <f t="shared" si="318"/>
        <v>126.5</v>
      </c>
      <c r="T4085" t="s">
        <v>8316</v>
      </c>
      <c r="U4085" t="s">
        <v>8317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8">
        <f t="shared" si="320"/>
        <v>42622.228078703702</v>
      </c>
      <c r="L4086">
        <f t="shared" si="319"/>
        <v>2016</v>
      </c>
      <c r="M4086" s="8">
        <f t="shared" si="321"/>
        <v>42652.228078703702</v>
      </c>
      <c r="N4086" t="b">
        <v>0</v>
      </c>
      <c r="O4086">
        <v>1</v>
      </c>
      <c r="P4086" t="b">
        <v>0</v>
      </c>
      <c r="Q4086" t="s">
        <v>8271</v>
      </c>
      <c r="R4086">
        <f t="shared" si="317"/>
        <v>0</v>
      </c>
      <c r="S4086">
        <f t="shared" si="318"/>
        <v>10</v>
      </c>
      <c r="T4086" t="s">
        <v>8316</v>
      </c>
      <c r="U4086" t="s">
        <v>8317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8">
        <f t="shared" si="320"/>
        <v>42058.395543981482</v>
      </c>
      <c r="L4087">
        <f t="shared" si="319"/>
        <v>2015</v>
      </c>
      <c r="M4087" s="8">
        <f t="shared" si="321"/>
        <v>42086.957638888889</v>
      </c>
      <c r="N4087" t="b">
        <v>0</v>
      </c>
      <c r="O4087">
        <v>1</v>
      </c>
      <c r="P4087" t="b">
        <v>0</v>
      </c>
      <c r="Q4087" t="s">
        <v>8271</v>
      </c>
      <c r="R4087">
        <f t="shared" si="317"/>
        <v>0</v>
      </c>
      <c r="S4087">
        <f t="shared" si="318"/>
        <v>10</v>
      </c>
      <c r="T4087" t="s">
        <v>8316</v>
      </c>
      <c r="U4087" t="s">
        <v>8317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8">
        <f t="shared" si="320"/>
        <v>42304.732627314814</v>
      </c>
      <c r="L4088">
        <f t="shared" si="319"/>
        <v>2015</v>
      </c>
      <c r="M4088" s="8">
        <f t="shared" si="321"/>
        <v>42328.958333333336</v>
      </c>
      <c r="N4088" t="b">
        <v>0</v>
      </c>
      <c r="O4088">
        <v>5</v>
      </c>
      <c r="P4088" t="b">
        <v>0</v>
      </c>
      <c r="Q4088" t="s">
        <v>8271</v>
      </c>
      <c r="R4088">
        <f t="shared" si="317"/>
        <v>5</v>
      </c>
      <c r="S4088">
        <f t="shared" si="318"/>
        <v>9.4</v>
      </c>
      <c r="T4088" t="s">
        <v>8316</v>
      </c>
      <c r="U4088" t="s">
        <v>8317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8">
        <f t="shared" si="320"/>
        <v>42538.53456018518</v>
      </c>
      <c r="L4089">
        <f t="shared" si="319"/>
        <v>2016</v>
      </c>
      <c r="M4089" s="8">
        <f t="shared" si="321"/>
        <v>42568.53456018518</v>
      </c>
      <c r="N4089" t="b">
        <v>0</v>
      </c>
      <c r="O4089">
        <v>0</v>
      </c>
      <c r="P4089" t="b">
        <v>0</v>
      </c>
      <c r="Q4089" t="s">
        <v>8271</v>
      </c>
      <c r="R4089">
        <f t="shared" si="317"/>
        <v>0</v>
      </c>
      <c r="S4089" t="e">
        <f t="shared" si="318"/>
        <v>#DIV/0!</v>
      </c>
      <c r="T4089" t="s">
        <v>8316</v>
      </c>
      <c r="U4089" t="s">
        <v>8317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8">
        <f t="shared" si="320"/>
        <v>41990.40421296296</v>
      </c>
      <c r="L4090">
        <f t="shared" si="319"/>
        <v>2014</v>
      </c>
      <c r="M4090" s="8">
        <f t="shared" si="321"/>
        <v>42020.226388888885</v>
      </c>
      <c r="N4090" t="b">
        <v>0</v>
      </c>
      <c r="O4090">
        <v>3</v>
      </c>
      <c r="P4090" t="b">
        <v>0</v>
      </c>
      <c r="Q4090" t="s">
        <v>8271</v>
      </c>
      <c r="R4090">
        <f t="shared" si="317"/>
        <v>11</v>
      </c>
      <c r="S4090">
        <f t="shared" si="318"/>
        <v>72</v>
      </c>
      <c r="T4090" t="s">
        <v>8316</v>
      </c>
      <c r="U4090" t="s">
        <v>8317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8">
        <f t="shared" si="320"/>
        <v>42122.524166666662</v>
      </c>
      <c r="L4091">
        <f t="shared" si="319"/>
        <v>2015</v>
      </c>
      <c r="M4091" s="8">
        <f t="shared" si="321"/>
        <v>42155.524305555555</v>
      </c>
      <c r="N4091" t="b">
        <v>0</v>
      </c>
      <c r="O4091">
        <v>8</v>
      </c>
      <c r="P4091" t="b">
        <v>0</v>
      </c>
      <c r="Q4091" t="s">
        <v>8271</v>
      </c>
      <c r="R4091">
        <f t="shared" si="317"/>
        <v>5</v>
      </c>
      <c r="S4091">
        <f t="shared" si="318"/>
        <v>30</v>
      </c>
      <c r="T4091" t="s">
        <v>8316</v>
      </c>
      <c r="U4091" t="s">
        <v>8317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8">
        <f t="shared" si="320"/>
        <v>42209.464548611104</v>
      </c>
      <c r="L4092">
        <f t="shared" si="319"/>
        <v>2015</v>
      </c>
      <c r="M4092" s="8">
        <f t="shared" si="321"/>
        <v>42223.416666666664</v>
      </c>
      <c r="N4092" t="b">
        <v>0</v>
      </c>
      <c r="O4092">
        <v>3</v>
      </c>
      <c r="P4092" t="b">
        <v>0</v>
      </c>
      <c r="Q4092" t="s">
        <v>8271</v>
      </c>
      <c r="R4092">
        <f t="shared" si="317"/>
        <v>3</v>
      </c>
      <c r="S4092">
        <f t="shared" si="318"/>
        <v>10.666666666666666</v>
      </c>
      <c r="T4092" t="s">
        <v>8316</v>
      </c>
      <c r="U4092" t="s">
        <v>8317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8">
        <f t="shared" si="320"/>
        <v>41990.298043981478</v>
      </c>
      <c r="L4093">
        <f t="shared" si="319"/>
        <v>2014</v>
      </c>
      <c r="M4093" s="8">
        <f t="shared" si="321"/>
        <v>42020.298043981478</v>
      </c>
      <c r="N4093" t="b">
        <v>0</v>
      </c>
      <c r="O4093">
        <v>8</v>
      </c>
      <c r="P4093" t="b">
        <v>0</v>
      </c>
      <c r="Q4093" t="s">
        <v>8271</v>
      </c>
      <c r="R4093">
        <f t="shared" si="317"/>
        <v>13</v>
      </c>
      <c r="S4093">
        <f t="shared" si="318"/>
        <v>25.5</v>
      </c>
      <c r="T4093" t="s">
        <v>8316</v>
      </c>
      <c r="U4093" t="s">
        <v>8317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8">
        <f t="shared" si="320"/>
        <v>42038.986655092587</v>
      </c>
      <c r="L4094">
        <f t="shared" si="319"/>
        <v>2015</v>
      </c>
      <c r="M4094" s="8">
        <f t="shared" si="321"/>
        <v>42098.944988425923</v>
      </c>
      <c r="N4094" t="b">
        <v>0</v>
      </c>
      <c r="O4094">
        <v>1</v>
      </c>
      <c r="P4094" t="b">
        <v>0</v>
      </c>
      <c r="Q4094" t="s">
        <v>8271</v>
      </c>
      <c r="R4094">
        <f t="shared" si="317"/>
        <v>0</v>
      </c>
      <c r="S4094">
        <f t="shared" si="318"/>
        <v>20</v>
      </c>
      <c r="T4094" t="s">
        <v>8316</v>
      </c>
      <c r="U4094" t="s">
        <v>8317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8">
        <f t="shared" si="320"/>
        <v>42178.607557870368</v>
      </c>
      <c r="L4095">
        <f t="shared" si="319"/>
        <v>2015</v>
      </c>
      <c r="M4095" s="8">
        <f t="shared" si="321"/>
        <v>42238.607557870368</v>
      </c>
      <c r="N4095" t="b">
        <v>0</v>
      </c>
      <c r="O4095">
        <v>4</v>
      </c>
      <c r="P4095" t="b">
        <v>0</v>
      </c>
      <c r="Q4095" t="s">
        <v>8271</v>
      </c>
      <c r="R4095">
        <f t="shared" si="317"/>
        <v>2</v>
      </c>
      <c r="S4095">
        <f t="shared" si="318"/>
        <v>15</v>
      </c>
      <c r="T4095" t="s">
        <v>8316</v>
      </c>
      <c r="U4095" t="s">
        <v>8317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8">
        <f t="shared" si="320"/>
        <v>41889.878472222219</v>
      </c>
      <c r="L4096">
        <f t="shared" si="319"/>
        <v>2014</v>
      </c>
      <c r="M4096" s="8">
        <f t="shared" si="321"/>
        <v>41933.999305555553</v>
      </c>
      <c r="N4096" t="b">
        <v>0</v>
      </c>
      <c r="O4096">
        <v>8</v>
      </c>
      <c r="P4096" t="b">
        <v>0</v>
      </c>
      <c r="Q4096" t="s">
        <v>8271</v>
      </c>
      <c r="R4096">
        <f t="shared" si="317"/>
        <v>37</v>
      </c>
      <c r="S4096">
        <f t="shared" si="318"/>
        <v>91.25</v>
      </c>
      <c r="T4096" t="s">
        <v>8316</v>
      </c>
      <c r="U4096" t="s">
        <v>8317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8">
        <f t="shared" si="320"/>
        <v>42692.823495370372</v>
      </c>
      <c r="L4097">
        <f t="shared" si="319"/>
        <v>2016</v>
      </c>
      <c r="M4097" s="8">
        <f t="shared" si="321"/>
        <v>42722.823495370372</v>
      </c>
      <c r="N4097" t="b">
        <v>0</v>
      </c>
      <c r="O4097">
        <v>1</v>
      </c>
      <c r="P4097" t="b">
        <v>0</v>
      </c>
      <c r="Q4097" t="s">
        <v>8271</v>
      </c>
      <c r="R4097">
        <f t="shared" si="317"/>
        <v>3</v>
      </c>
      <c r="S4097">
        <f t="shared" si="318"/>
        <v>800</v>
      </c>
      <c r="T4097" t="s">
        <v>8316</v>
      </c>
      <c r="U4097" t="s">
        <v>8317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8">
        <f t="shared" si="320"/>
        <v>42750.321979166663</v>
      </c>
      <c r="L4098">
        <f t="shared" si="319"/>
        <v>2017</v>
      </c>
      <c r="M4098" s="8">
        <f t="shared" si="321"/>
        <v>42794.160416666666</v>
      </c>
      <c r="N4098" t="b">
        <v>0</v>
      </c>
      <c r="O4098">
        <v>5</v>
      </c>
      <c r="P4098" t="b">
        <v>0</v>
      </c>
      <c r="Q4098" t="s">
        <v>8271</v>
      </c>
      <c r="R4098">
        <f t="shared" ref="R4098:R4115" si="322">ROUND(E4098/D4098*100,0)</f>
        <v>11</v>
      </c>
      <c r="S4098">
        <f t="shared" ref="S4098:S4115" si="323">E4098/O4098</f>
        <v>80</v>
      </c>
      <c r="T4098" t="s">
        <v>8316</v>
      </c>
      <c r="U4098" t="s">
        <v>8317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8">
        <f t="shared" si="320"/>
        <v>42344.616168981483</v>
      </c>
      <c r="L4099">
        <f t="shared" ref="L4099:L4115" si="324">YEAR(K4099)</f>
        <v>2015</v>
      </c>
      <c r="M4099" s="8">
        <f t="shared" si="321"/>
        <v>42400.788194444445</v>
      </c>
      <c r="N4099" t="b">
        <v>0</v>
      </c>
      <c r="O4099">
        <v>0</v>
      </c>
      <c r="P4099" t="b">
        <v>0</v>
      </c>
      <c r="Q4099" t="s">
        <v>8271</v>
      </c>
      <c r="R4099">
        <f t="shared" si="322"/>
        <v>0</v>
      </c>
      <c r="S4099" t="e">
        <f t="shared" si="323"/>
        <v>#DIV/0!</v>
      </c>
      <c r="T4099" t="s">
        <v>8316</v>
      </c>
      <c r="U4099" t="s">
        <v>8317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8">
        <f t="shared" si="320"/>
        <v>42495.51385416666</v>
      </c>
      <c r="L4100">
        <f t="shared" si="324"/>
        <v>2016</v>
      </c>
      <c r="M4100" s="8">
        <f t="shared" si="321"/>
        <v>42525.51385416666</v>
      </c>
      <c r="N4100" t="b">
        <v>0</v>
      </c>
      <c r="O4100">
        <v>0</v>
      </c>
      <c r="P4100" t="b">
        <v>0</v>
      </c>
      <c r="Q4100" t="s">
        <v>8271</v>
      </c>
      <c r="R4100">
        <f t="shared" si="322"/>
        <v>0</v>
      </c>
      <c r="S4100" t="e">
        <f t="shared" si="323"/>
        <v>#DIV/0!</v>
      </c>
      <c r="T4100" t="s">
        <v>8316</v>
      </c>
      <c r="U4100" t="s">
        <v>8317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8">
        <f t="shared" si="320"/>
        <v>42570.642048611109</v>
      </c>
      <c r="L4101">
        <f t="shared" si="324"/>
        <v>2016</v>
      </c>
      <c r="M4101" s="8">
        <f t="shared" si="321"/>
        <v>42615.642048611109</v>
      </c>
      <c r="N4101" t="b">
        <v>0</v>
      </c>
      <c r="O4101">
        <v>1</v>
      </c>
      <c r="P4101" t="b">
        <v>0</v>
      </c>
      <c r="Q4101" t="s">
        <v>8271</v>
      </c>
      <c r="R4101">
        <f t="shared" si="322"/>
        <v>1</v>
      </c>
      <c r="S4101">
        <f t="shared" si="323"/>
        <v>50</v>
      </c>
      <c r="T4101" t="s">
        <v>8316</v>
      </c>
      <c r="U4101" t="s">
        <v>8317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8">
        <f t="shared" si="320"/>
        <v>41926.916550925926</v>
      </c>
      <c r="L4102">
        <f t="shared" si="324"/>
        <v>2014</v>
      </c>
      <c r="M4102" s="8">
        <f t="shared" si="321"/>
        <v>41936.916550925926</v>
      </c>
      <c r="N4102" t="b">
        <v>0</v>
      </c>
      <c r="O4102">
        <v>0</v>
      </c>
      <c r="P4102" t="b">
        <v>0</v>
      </c>
      <c r="Q4102" t="s">
        <v>8271</v>
      </c>
      <c r="R4102">
        <f t="shared" si="322"/>
        <v>0</v>
      </c>
      <c r="S4102" t="e">
        <f t="shared" si="323"/>
        <v>#DIV/0!</v>
      </c>
      <c r="T4102" t="s">
        <v>8316</v>
      </c>
      <c r="U4102" t="s">
        <v>8317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8">
        <f t="shared" si="320"/>
        <v>42730.695393518516</v>
      </c>
      <c r="L4103">
        <f t="shared" si="324"/>
        <v>2016</v>
      </c>
      <c r="M4103" s="8">
        <f t="shared" si="321"/>
        <v>42760.695393518516</v>
      </c>
      <c r="N4103" t="b">
        <v>0</v>
      </c>
      <c r="O4103">
        <v>0</v>
      </c>
      <c r="P4103" t="b">
        <v>0</v>
      </c>
      <c r="Q4103" t="s">
        <v>8271</v>
      </c>
      <c r="R4103">
        <f t="shared" si="322"/>
        <v>0</v>
      </c>
      <c r="S4103" t="e">
        <f t="shared" si="323"/>
        <v>#DIV/0!</v>
      </c>
      <c r="T4103" t="s">
        <v>8316</v>
      </c>
      <c r="U4103" t="s">
        <v>8317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8">
        <f t="shared" si="320"/>
        <v>42475.639733796292</v>
      </c>
      <c r="L4104">
        <f t="shared" si="324"/>
        <v>2016</v>
      </c>
      <c r="M4104" s="8">
        <f t="shared" si="321"/>
        <v>42505.639733796292</v>
      </c>
      <c r="N4104" t="b">
        <v>0</v>
      </c>
      <c r="O4104">
        <v>6</v>
      </c>
      <c r="P4104" t="b">
        <v>0</v>
      </c>
      <c r="Q4104" t="s">
        <v>8271</v>
      </c>
      <c r="R4104">
        <f t="shared" si="322"/>
        <v>27</v>
      </c>
      <c r="S4104">
        <f t="shared" si="323"/>
        <v>22.833333333333332</v>
      </c>
      <c r="T4104" t="s">
        <v>8316</v>
      </c>
      <c r="U4104" t="s">
        <v>8317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8">
        <f t="shared" si="320"/>
        <v>42188.624606481484</v>
      </c>
      <c r="L4105">
        <f t="shared" si="324"/>
        <v>2015</v>
      </c>
      <c r="M4105" s="8">
        <f t="shared" si="321"/>
        <v>42242.563888888886</v>
      </c>
      <c r="N4105" t="b">
        <v>0</v>
      </c>
      <c r="O4105">
        <v>6</v>
      </c>
      <c r="P4105" t="b">
        <v>0</v>
      </c>
      <c r="Q4105" t="s">
        <v>8271</v>
      </c>
      <c r="R4105">
        <f t="shared" si="322"/>
        <v>10</v>
      </c>
      <c r="S4105">
        <f t="shared" si="323"/>
        <v>16.666666666666668</v>
      </c>
      <c r="T4105" t="s">
        <v>8316</v>
      </c>
      <c r="U4105" t="s">
        <v>8317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8">
        <f t="shared" si="320"/>
        <v>42640.069837962961</v>
      </c>
      <c r="L4106">
        <f t="shared" si="324"/>
        <v>2016</v>
      </c>
      <c r="M4106" s="8">
        <f t="shared" si="321"/>
        <v>42670.069837962961</v>
      </c>
      <c r="N4106" t="b">
        <v>0</v>
      </c>
      <c r="O4106">
        <v>14</v>
      </c>
      <c r="P4106" t="b">
        <v>0</v>
      </c>
      <c r="Q4106" t="s">
        <v>8271</v>
      </c>
      <c r="R4106">
        <f t="shared" si="322"/>
        <v>21</v>
      </c>
      <c r="S4106">
        <f t="shared" si="323"/>
        <v>45.785714285714285</v>
      </c>
      <c r="T4106" t="s">
        <v>8316</v>
      </c>
      <c r="U4106" t="s">
        <v>8317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8">
        <f t="shared" si="320"/>
        <v>42696.802187499998</v>
      </c>
      <c r="L4107">
        <f t="shared" si="324"/>
        <v>2016</v>
      </c>
      <c r="M4107" s="8">
        <f t="shared" si="321"/>
        <v>42729.802187499998</v>
      </c>
      <c r="N4107" t="b">
        <v>0</v>
      </c>
      <c r="O4107">
        <v>6</v>
      </c>
      <c r="P4107" t="b">
        <v>0</v>
      </c>
      <c r="Q4107" t="s">
        <v>8271</v>
      </c>
      <c r="R4107">
        <f t="shared" si="322"/>
        <v>7</v>
      </c>
      <c r="S4107">
        <f t="shared" si="323"/>
        <v>383.33333333333331</v>
      </c>
      <c r="T4107" t="s">
        <v>8316</v>
      </c>
      <c r="U4107" t="s">
        <v>8317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8">
        <f t="shared" ref="K4108:K4115" si="325">(J4108/86400)+25569+(-5/24)</f>
        <v>42052.841041666667</v>
      </c>
      <c r="L4108">
        <f t="shared" si="324"/>
        <v>2015</v>
      </c>
      <c r="M4108" s="8">
        <f t="shared" si="321"/>
        <v>42095.833333333336</v>
      </c>
      <c r="N4108" t="b">
        <v>0</v>
      </c>
      <c r="O4108">
        <v>33</v>
      </c>
      <c r="P4108" t="b">
        <v>0</v>
      </c>
      <c r="Q4108" t="s">
        <v>8271</v>
      </c>
      <c r="R4108">
        <f t="shared" si="322"/>
        <v>71</v>
      </c>
      <c r="S4108">
        <f t="shared" si="323"/>
        <v>106.96969696969697</v>
      </c>
      <c r="T4108" t="s">
        <v>8316</v>
      </c>
      <c r="U4108" t="s">
        <v>8317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8">
        <f t="shared" si="325"/>
        <v>41883.708344907405</v>
      </c>
      <c r="L4109">
        <f t="shared" si="324"/>
        <v>2014</v>
      </c>
      <c r="M4109" s="8">
        <f t="shared" ref="M4109:M4115" si="326">(I4109/86400)+25569+(-5/24)</f>
        <v>41906.708344907405</v>
      </c>
      <c r="N4109" t="b">
        <v>0</v>
      </c>
      <c r="O4109">
        <v>4</v>
      </c>
      <c r="P4109" t="b">
        <v>0</v>
      </c>
      <c r="Q4109" t="s">
        <v>8271</v>
      </c>
      <c r="R4109">
        <f t="shared" si="322"/>
        <v>2</v>
      </c>
      <c r="S4109">
        <f t="shared" si="323"/>
        <v>10.25</v>
      </c>
      <c r="T4109" t="s">
        <v>8316</v>
      </c>
      <c r="U4109" t="s">
        <v>8317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8">
        <f t="shared" si="325"/>
        <v>42766.823344907403</v>
      </c>
      <c r="L4110">
        <f t="shared" si="324"/>
        <v>2017</v>
      </c>
      <c r="M4110" s="8">
        <f t="shared" si="326"/>
        <v>42796.999999999993</v>
      </c>
      <c r="N4110" t="b">
        <v>0</v>
      </c>
      <c r="O4110">
        <v>1</v>
      </c>
      <c r="P4110" t="b">
        <v>0</v>
      </c>
      <c r="Q4110" t="s">
        <v>8271</v>
      </c>
      <c r="R4110">
        <f t="shared" si="322"/>
        <v>2</v>
      </c>
      <c r="S4110">
        <f t="shared" si="323"/>
        <v>59</v>
      </c>
      <c r="T4110" t="s">
        <v>8316</v>
      </c>
      <c r="U4110" t="s">
        <v>8317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8">
        <f t="shared" si="325"/>
        <v>42307.331064814811</v>
      </c>
      <c r="L4111">
        <f t="shared" si="324"/>
        <v>2015</v>
      </c>
      <c r="M4111" s="8">
        <f t="shared" si="326"/>
        <v>42337.372731481482</v>
      </c>
      <c r="N4111" t="b">
        <v>0</v>
      </c>
      <c r="O4111">
        <v>0</v>
      </c>
      <c r="P4111" t="b">
        <v>0</v>
      </c>
      <c r="Q4111" t="s">
        <v>8271</v>
      </c>
      <c r="R4111">
        <f t="shared" si="322"/>
        <v>0</v>
      </c>
      <c r="S4111" t="e">
        <f t="shared" si="323"/>
        <v>#DIV/0!</v>
      </c>
      <c r="T4111" t="s">
        <v>8316</v>
      </c>
      <c r="U4111" t="s">
        <v>8317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8">
        <f t="shared" si="325"/>
        <v>42512.418414351851</v>
      </c>
      <c r="L4112">
        <f t="shared" si="324"/>
        <v>2016</v>
      </c>
      <c r="M4112" s="8">
        <f t="shared" si="326"/>
        <v>42572.418414351851</v>
      </c>
      <c r="N4112" t="b">
        <v>0</v>
      </c>
      <c r="O4112">
        <v>6</v>
      </c>
      <c r="P4112" t="b">
        <v>0</v>
      </c>
      <c r="Q4112" t="s">
        <v>8271</v>
      </c>
      <c r="R4112">
        <f t="shared" si="322"/>
        <v>29</v>
      </c>
      <c r="S4112">
        <f t="shared" si="323"/>
        <v>14.333333333333334</v>
      </c>
      <c r="T4112" t="s">
        <v>8316</v>
      </c>
      <c r="U4112" t="s">
        <v>8317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8">
        <f t="shared" si="325"/>
        <v>42028.927546296291</v>
      </c>
      <c r="L4113">
        <f t="shared" si="324"/>
        <v>2015</v>
      </c>
      <c r="M4113" s="8">
        <f t="shared" si="326"/>
        <v>42058.927546296291</v>
      </c>
      <c r="N4113" t="b">
        <v>0</v>
      </c>
      <c r="O4113">
        <v>6</v>
      </c>
      <c r="P4113" t="b">
        <v>0</v>
      </c>
      <c r="Q4113" t="s">
        <v>8271</v>
      </c>
      <c r="R4113">
        <f t="shared" si="322"/>
        <v>3</v>
      </c>
      <c r="S4113">
        <f t="shared" si="323"/>
        <v>15.666666666666666</v>
      </c>
      <c r="T4113" t="s">
        <v>8316</v>
      </c>
      <c r="U4113" t="s">
        <v>8317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8">
        <f t="shared" si="325"/>
        <v>42400.738263888888</v>
      </c>
      <c r="L4114">
        <f t="shared" si="324"/>
        <v>2016</v>
      </c>
      <c r="M4114" s="8">
        <f t="shared" si="326"/>
        <v>42427.791666666664</v>
      </c>
      <c r="N4114" t="b">
        <v>0</v>
      </c>
      <c r="O4114">
        <v>1</v>
      </c>
      <c r="P4114" t="b">
        <v>0</v>
      </c>
      <c r="Q4114" t="s">
        <v>8271</v>
      </c>
      <c r="R4114">
        <f t="shared" si="322"/>
        <v>0</v>
      </c>
      <c r="S4114">
        <f t="shared" si="323"/>
        <v>1</v>
      </c>
      <c r="T4114" t="s">
        <v>8316</v>
      </c>
      <c r="U4114" t="s">
        <v>8317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8">
        <f t="shared" si="325"/>
        <v>42358.364849537036</v>
      </c>
      <c r="L4115">
        <f t="shared" si="324"/>
        <v>2015</v>
      </c>
      <c r="M4115" s="8">
        <f t="shared" si="326"/>
        <v>42377.06527777778</v>
      </c>
      <c r="N4115" t="b">
        <v>0</v>
      </c>
      <c r="O4115">
        <v>3</v>
      </c>
      <c r="P4115" t="b">
        <v>0</v>
      </c>
      <c r="Q4115" t="s">
        <v>8271</v>
      </c>
      <c r="R4115">
        <f t="shared" si="322"/>
        <v>0</v>
      </c>
      <c r="S4115">
        <f t="shared" si="323"/>
        <v>1</v>
      </c>
      <c r="T4115" t="s">
        <v>8316</v>
      </c>
      <c r="U4115" t="s">
        <v>8317</v>
      </c>
    </row>
  </sheetData>
  <autoFilter ref="A1:U4115" xr:uid="{2EED645C-77F3-A447-82B9-B27E45CBBBB3}"/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R2:R4115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5B598-C2AC-FC4C-9805-CFDB8E53D5C5}">
  <dimension ref="A1:F14"/>
  <sheetViews>
    <sheetView workbookViewId="0">
      <selection activeCell="O19" sqref="O19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6" t="s">
        <v>8223</v>
      </c>
      <c r="B1" t="s">
        <v>8364</v>
      </c>
    </row>
    <row r="3" spans="1:6" x14ac:dyDescent="0.2">
      <c r="A3" s="6" t="s">
        <v>8366</v>
      </c>
      <c r="B3" s="6" t="s">
        <v>8361</v>
      </c>
    </row>
    <row r="4" spans="1:6" x14ac:dyDescent="0.2">
      <c r="A4" s="6" t="s">
        <v>8363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">
      <c r="A5" s="7" t="s">
        <v>8309</v>
      </c>
      <c r="B5" s="5">
        <v>300</v>
      </c>
      <c r="C5" s="5"/>
      <c r="D5" s="5">
        <v>180</v>
      </c>
      <c r="E5" s="5">
        <v>40</v>
      </c>
      <c r="F5" s="5">
        <v>520</v>
      </c>
    </row>
    <row r="6" spans="1:6" x14ac:dyDescent="0.2">
      <c r="A6" s="7" t="s">
        <v>8335</v>
      </c>
      <c r="B6" s="5">
        <v>34</v>
      </c>
      <c r="C6" s="5">
        <v>6</v>
      </c>
      <c r="D6" s="5">
        <v>140</v>
      </c>
      <c r="E6" s="5">
        <v>20</v>
      </c>
      <c r="F6" s="5">
        <v>200</v>
      </c>
    </row>
    <row r="7" spans="1:6" x14ac:dyDescent="0.2">
      <c r="A7" s="7" t="s">
        <v>8332</v>
      </c>
      <c r="B7" s="5">
        <v>80</v>
      </c>
      <c r="C7" s="5"/>
      <c r="D7" s="5">
        <v>140</v>
      </c>
      <c r="E7" s="5"/>
      <c r="F7" s="5">
        <v>220</v>
      </c>
    </row>
    <row r="8" spans="1:6" x14ac:dyDescent="0.2">
      <c r="A8" s="7" t="s">
        <v>8330</v>
      </c>
      <c r="B8" s="5"/>
      <c r="C8" s="5"/>
      <c r="D8" s="5"/>
      <c r="E8" s="5">
        <v>24</v>
      </c>
      <c r="F8" s="5">
        <v>24</v>
      </c>
    </row>
    <row r="9" spans="1:6" x14ac:dyDescent="0.2">
      <c r="A9" s="7" t="s">
        <v>8324</v>
      </c>
      <c r="B9" s="5">
        <v>540</v>
      </c>
      <c r="C9" s="5">
        <v>20</v>
      </c>
      <c r="D9" s="5">
        <v>120</v>
      </c>
      <c r="E9" s="5">
        <v>20</v>
      </c>
      <c r="F9" s="5">
        <v>700</v>
      </c>
    </row>
    <row r="10" spans="1:6" x14ac:dyDescent="0.2">
      <c r="A10" s="7" t="s">
        <v>8337</v>
      </c>
      <c r="B10" s="5">
        <v>103</v>
      </c>
      <c r="C10" s="5"/>
      <c r="D10" s="5">
        <v>117</v>
      </c>
      <c r="E10" s="5"/>
      <c r="F10" s="5">
        <v>220</v>
      </c>
    </row>
    <row r="11" spans="1:6" x14ac:dyDescent="0.2">
      <c r="A11" s="7" t="s">
        <v>8321</v>
      </c>
      <c r="B11" s="5">
        <v>80</v>
      </c>
      <c r="C11" s="5"/>
      <c r="D11" s="5">
        <v>127</v>
      </c>
      <c r="E11" s="5">
        <v>30</v>
      </c>
      <c r="F11" s="5">
        <v>237</v>
      </c>
    </row>
    <row r="12" spans="1:6" x14ac:dyDescent="0.2">
      <c r="A12" s="7" t="s">
        <v>8318</v>
      </c>
      <c r="B12" s="5">
        <v>209</v>
      </c>
      <c r="C12" s="5"/>
      <c r="D12" s="5">
        <v>213</v>
      </c>
      <c r="E12" s="5">
        <v>178</v>
      </c>
      <c r="F12" s="5">
        <v>600</v>
      </c>
    </row>
    <row r="13" spans="1:6" x14ac:dyDescent="0.2">
      <c r="A13" s="7" t="s">
        <v>8316</v>
      </c>
      <c r="B13" s="5">
        <v>839</v>
      </c>
      <c r="C13" s="5">
        <v>24</v>
      </c>
      <c r="D13" s="5">
        <v>493</v>
      </c>
      <c r="E13" s="5">
        <v>37</v>
      </c>
      <c r="F13" s="5">
        <v>1393</v>
      </c>
    </row>
    <row r="14" spans="1:6" x14ac:dyDescent="0.2">
      <c r="A14" s="7" t="s">
        <v>8362</v>
      </c>
      <c r="B14" s="5">
        <v>2185</v>
      </c>
      <c r="C14" s="5">
        <v>50</v>
      </c>
      <c r="D14" s="5">
        <v>1530</v>
      </c>
      <c r="E14" s="5">
        <v>349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4F1A-BB7A-6645-BABB-B296015F4FCD}">
  <dimension ref="A1:F47"/>
  <sheetViews>
    <sheetView workbookViewId="0">
      <selection activeCell="G26" sqref="G2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29" bestFit="1" customWidth="1"/>
    <col min="8" max="8" width="14" bestFit="1" customWidth="1"/>
    <col min="9" max="9" width="29" bestFit="1" customWidth="1"/>
    <col min="10" max="10" width="18.33203125" bestFit="1" customWidth="1"/>
    <col min="11" max="11" width="33.33203125" bestFit="1" customWidth="1"/>
  </cols>
  <sheetData>
    <row r="1" spans="1:6" x14ac:dyDescent="0.2">
      <c r="A1" s="6" t="s">
        <v>8223</v>
      </c>
      <c r="B1" t="s">
        <v>8364</v>
      </c>
    </row>
    <row r="2" spans="1:6" x14ac:dyDescent="0.2">
      <c r="A2" s="6" t="s">
        <v>8367</v>
      </c>
      <c r="B2" t="s">
        <v>8364</v>
      </c>
    </row>
    <row r="4" spans="1:6" x14ac:dyDescent="0.2">
      <c r="A4" s="6" t="s">
        <v>8365</v>
      </c>
      <c r="B4" s="6" t="s">
        <v>8361</v>
      </c>
    </row>
    <row r="5" spans="1:6" x14ac:dyDescent="0.2">
      <c r="A5" s="6" t="s">
        <v>8363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7" t="s">
        <v>8315</v>
      </c>
      <c r="B6" s="5"/>
      <c r="C6" s="5"/>
      <c r="D6" s="5">
        <v>100</v>
      </c>
      <c r="E6" s="5"/>
      <c r="F6" s="5">
        <v>100</v>
      </c>
    </row>
    <row r="7" spans="1:6" x14ac:dyDescent="0.2">
      <c r="A7" s="7" t="s">
        <v>8343</v>
      </c>
      <c r="B7" s="5"/>
      <c r="C7" s="5"/>
      <c r="D7" s="5"/>
      <c r="E7" s="5">
        <v>20</v>
      </c>
      <c r="F7" s="5">
        <v>20</v>
      </c>
    </row>
    <row r="8" spans="1:6" x14ac:dyDescent="0.2">
      <c r="A8" s="7" t="s">
        <v>8331</v>
      </c>
      <c r="B8" s="5"/>
      <c r="C8" s="5"/>
      <c r="D8" s="5"/>
      <c r="E8" s="5">
        <v>24</v>
      </c>
      <c r="F8" s="5">
        <v>24</v>
      </c>
    </row>
    <row r="9" spans="1:6" x14ac:dyDescent="0.2">
      <c r="A9" s="7" t="s">
        <v>8357</v>
      </c>
      <c r="B9" s="5"/>
      <c r="C9" s="5"/>
      <c r="D9" s="5">
        <v>40</v>
      </c>
      <c r="E9" s="5"/>
      <c r="F9" s="5">
        <v>40</v>
      </c>
    </row>
    <row r="10" spans="1:6" x14ac:dyDescent="0.2">
      <c r="A10" s="7" t="s">
        <v>8353</v>
      </c>
      <c r="B10" s="5">
        <v>40</v>
      </c>
      <c r="C10" s="5"/>
      <c r="D10" s="5"/>
      <c r="E10" s="5"/>
      <c r="F10" s="5">
        <v>40</v>
      </c>
    </row>
    <row r="11" spans="1:6" x14ac:dyDescent="0.2">
      <c r="A11" s="7" t="s">
        <v>8314</v>
      </c>
      <c r="B11" s="5">
        <v>180</v>
      </c>
      <c r="C11" s="5"/>
      <c r="D11" s="5"/>
      <c r="E11" s="5"/>
      <c r="F11" s="5">
        <v>180</v>
      </c>
    </row>
    <row r="12" spans="1:6" x14ac:dyDescent="0.2">
      <c r="A12" s="7" t="s">
        <v>8313</v>
      </c>
      <c r="B12" s="5"/>
      <c r="C12" s="5"/>
      <c r="D12" s="5">
        <v>80</v>
      </c>
      <c r="E12" s="5"/>
      <c r="F12" s="5">
        <v>80</v>
      </c>
    </row>
    <row r="13" spans="1:6" x14ac:dyDescent="0.2">
      <c r="A13" s="7" t="s">
        <v>8329</v>
      </c>
      <c r="B13" s="5">
        <v>40</v>
      </c>
      <c r="C13" s="5"/>
      <c r="D13" s="5"/>
      <c r="E13" s="5"/>
      <c r="F13" s="5">
        <v>40</v>
      </c>
    </row>
    <row r="14" spans="1:6" x14ac:dyDescent="0.2">
      <c r="A14" s="7" t="s">
        <v>8346</v>
      </c>
      <c r="B14" s="5"/>
      <c r="C14" s="5">
        <v>20</v>
      </c>
      <c r="D14" s="5">
        <v>40</v>
      </c>
      <c r="E14" s="5"/>
      <c r="F14" s="5">
        <v>60</v>
      </c>
    </row>
    <row r="15" spans="1:6" x14ac:dyDescent="0.2">
      <c r="A15" s="7" t="s">
        <v>8323</v>
      </c>
      <c r="B15" s="5"/>
      <c r="C15" s="5"/>
      <c r="D15" s="5">
        <v>40</v>
      </c>
      <c r="E15" s="5"/>
      <c r="F15" s="5">
        <v>40</v>
      </c>
    </row>
    <row r="16" spans="1:6" x14ac:dyDescent="0.2">
      <c r="A16" s="7" t="s">
        <v>8336</v>
      </c>
      <c r="B16" s="5"/>
      <c r="C16" s="5"/>
      <c r="D16" s="5">
        <v>120</v>
      </c>
      <c r="E16" s="5">
        <v>20</v>
      </c>
      <c r="F16" s="5">
        <v>140</v>
      </c>
    </row>
    <row r="17" spans="1:6" x14ac:dyDescent="0.2">
      <c r="A17" s="7" t="s">
        <v>8347</v>
      </c>
      <c r="B17" s="5"/>
      <c r="C17" s="5"/>
      <c r="D17" s="5">
        <v>20</v>
      </c>
      <c r="E17" s="5"/>
      <c r="F17" s="5">
        <v>20</v>
      </c>
    </row>
    <row r="18" spans="1:6" x14ac:dyDescent="0.2">
      <c r="A18" s="7" t="s">
        <v>8348</v>
      </c>
      <c r="B18" s="5">
        <v>140</v>
      </c>
      <c r="C18" s="5"/>
      <c r="D18" s="5"/>
      <c r="E18" s="5"/>
      <c r="F18" s="5">
        <v>140</v>
      </c>
    </row>
    <row r="19" spans="1:6" x14ac:dyDescent="0.2">
      <c r="A19" s="7" t="s">
        <v>8328</v>
      </c>
      <c r="B19" s="5">
        <v>140</v>
      </c>
      <c r="C19" s="5"/>
      <c r="D19" s="5">
        <v>20</v>
      </c>
      <c r="E19" s="5"/>
      <c r="F19" s="5">
        <v>160</v>
      </c>
    </row>
    <row r="20" spans="1:6" x14ac:dyDescent="0.2">
      <c r="A20" s="7" t="s">
        <v>8327</v>
      </c>
      <c r="B20" s="5"/>
      <c r="C20" s="5"/>
      <c r="D20" s="5">
        <v>60</v>
      </c>
      <c r="E20" s="5"/>
      <c r="F20" s="5">
        <v>60</v>
      </c>
    </row>
    <row r="21" spans="1:6" x14ac:dyDescent="0.2">
      <c r="A21" s="7" t="s">
        <v>8355</v>
      </c>
      <c r="B21" s="5">
        <v>9</v>
      </c>
      <c r="C21" s="5"/>
      <c r="D21" s="5">
        <v>11</v>
      </c>
      <c r="E21" s="5"/>
      <c r="F21" s="5">
        <v>20</v>
      </c>
    </row>
    <row r="22" spans="1:6" x14ac:dyDescent="0.2">
      <c r="A22" s="7" t="s">
        <v>8326</v>
      </c>
      <c r="B22" s="5">
        <v>20</v>
      </c>
      <c r="C22" s="5"/>
      <c r="D22" s="5"/>
      <c r="E22" s="5"/>
      <c r="F22" s="5">
        <v>20</v>
      </c>
    </row>
    <row r="23" spans="1:6" x14ac:dyDescent="0.2">
      <c r="A23" s="7" t="s">
        <v>8334</v>
      </c>
      <c r="B23" s="5"/>
      <c r="C23" s="5"/>
      <c r="D23" s="5">
        <v>40</v>
      </c>
      <c r="E23" s="5"/>
      <c r="F23" s="5">
        <v>40</v>
      </c>
    </row>
    <row r="24" spans="1:6" x14ac:dyDescent="0.2">
      <c r="A24" s="7" t="s">
        <v>8358</v>
      </c>
      <c r="B24" s="5">
        <v>60</v>
      </c>
      <c r="C24" s="5"/>
      <c r="D24" s="5">
        <v>60</v>
      </c>
      <c r="E24" s="5">
        <v>20</v>
      </c>
      <c r="F24" s="5">
        <v>140</v>
      </c>
    </row>
    <row r="25" spans="1:6" x14ac:dyDescent="0.2">
      <c r="A25" s="7" t="s">
        <v>8342</v>
      </c>
      <c r="B25" s="5"/>
      <c r="C25" s="5"/>
      <c r="D25" s="5">
        <v>20</v>
      </c>
      <c r="E25" s="5"/>
      <c r="F25" s="5">
        <v>20</v>
      </c>
    </row>
    <row r="26" spans="1:6" x14ac:dyDescent="0.2">
      <c r="A26" s="7" t="s">
        <v>8322</v>
      </c>
      <c r="B26" s="5">
        <v>60</v>
      </c>
      <c r="C26" s="5"/>
      <c r="D26" s="5"/>
      <c r="E26" s="5"/>
      <c r="F26" s="5">
        <v>60</v>
      </c>
    </row>
    <row r="27" spans="1:6" x14ac:dyDescent="0.2">
      <c r="A27" s="7" t="s">
        <v>8349</v>
      </c>
      <c r="B27" s="5"/>
      <c r="C27" s="5"/>
      <c r="D27" s="5">
        <v>20</v>
      </c>
      <c r="E27" s="5"/>
      <c r="F27" s="5">
        <v>20</v>
      </c>
    </row>
    <row r="28" spans="1:6" x14ac:dyDescent="0.2">
      <c r="A28" s="7" t="s">
        <v>8338</v>
      </c>
      <c r="B28" s="5">
        <v>103</v>
      </c>
      <c r="C28" s="5"/>
      <c r="D28" s="5">
        <v>57</v>
      </c>
      <c r="E28" s="5"/>
      <c r="F28" s="5">
        <v>160</v>
      </c>
    </row>
    <row r="29" spans="1:6" x14ac:dyDescent="0.2">
      <c r="A29" s="7" t="s">
        <v>8344</v>
      </c>
      <c r="B29" s="5"/>
      <c r="C29" s="5"/>
      <c r="D29" s="5">
        <v>20</v>
      </c>
      <c r="E29" s="5"/>
      <c r="F29" s="5">
        <v>20</v>
      </c>
    </row>
    <row r="30" spans="1:6" x14ac:dyDescent="0.2">
      <c r="A30" s="7" t="s">
        <v>8317</v>
      </c>
      <c r="B30" s="5">
        <v>694</v>
      </c>
      <c r="C30" s="5">
        <v>19</v>
      </c>
      <c r="D30" s="5">
        <v>353</v>
      </c>
      <c r="E30" s="5"/>
      <c r="F30" s="5">
        <v>1066</v>
      </c>
    </row>
    <row r="31" spans="1:6" x14ac:dyDescent="0.2">
      <c r="A31" s="7" t="s">
        <v>8345</v>
      </c>
      <c r="B31" s="5">
        <v>40</v>
      </c>
      <c r="C31" s="5"/>
      <c r="D31" s="5"/>
      <c r="E31" s="5"/>
      <c r="F31" s="5">
        <v>40</v>
      </c>
    </row>
    <row r="32" spans="1:6" x14ac:dyDescent="0.2">
      <c r="A32" s="7" t="s">
        <v>8341</v>
      </c>
      <c r="B32" s="5">
        <v>20</v>
      </c>
      <c r="C32" s="5"/>
      <c r="D32" s="5"/>
      <c r="E32" s="5"/>
      <c r="F32" s="5">
        <v>20</v>
      </c>
    </row>
    <row r="33" spans="1:6" x14ac:dyDescent="0.2">
      <c r="A33" s="7" t="s">
        <v>8352</v>
      </c>
      <c r="B33" s="5"/>
      <c r="C33" s="5"/>
      <c r="D33" s="5">
        <v>20</v>
      </c>
      <c r="E33" s="5"/>
      <c r="F33" s="5">
        <v>20</v>
      </c>
    </row>
    <row r="34" spans="1:6" x14ac:dyDescent="0.2">
      <c r="A34" s="7" t="s">
        <v>8325</v>
      </c>
      <c r="B34" s="5">
        <v>260</v>
      </c>
      <c r="C34" s="5"/>
      <c r="D34" s="5"/>
      <c r="E34" s="5"/>
      <c r="F34" s="5">
        <v>260</v>
      </c>
    </row>
    <row r="35" spans="1:6" x14ac:dyDescent="0.2">
      <c r="A35" s="7" t="s">
        <v>8312</v>
      </c>
      <c r="B35" s="5"/>
      <c r="C35" s="5"/>
      <c r="D35" s="5"/>
      <c r="E35" s="5">
        <v>40</v>
      </c>
      <c r="F35" s="5">
        <v>40</v>
      </c>
    </row>
    <row r="36" spans="1:6" x14ac:dyDescent="0.2">
      <c r="A36" s="7" t="s">
        <v>8311</v>
      </c>
      <c r="B36" s="5">
        <v>60</v>
      </c>
      <c r="C36" s="5"/>
      <c r="D36" s="5"/>
      <c r="E36" s="5"/>
      <c r="F36" s="5">
        <v>60</v>
      </c>
    </row>
    <row r="37" spans="1:6" x14ac:dyDescent="0.2">
      <c r="A37" s="7" t="s">
        <v>8351</v>
      </c>
      <c r="B37" s="5">
        <v>34</v>
      </c>
      <c r="C37" s="5">
        <v>6</v>
      </c>
      <c r="D37" s="5"/>
      <c r="E37" s="5"/>
      <c r="F37" s="5">
        <v>40</v>
      </c>
    </row>
    <row r="38" spans="1:6" x14ac:dyDescent="0.2">
      <c r="A38" s="7" t="s">
        <v>8354</v>
      </c>
      <c r="B38" s="5">
        <v>40</v>
      </c>
      <c r="C38" s="5"/>
      <c r="D38" s="5">
        <v>2</v>
      </c>
      <c r="E38" s="5">
        <v>18</v>
      </c>
      <c r="F38" s="5">
        <v>60</v>
      </c>
    </row>
    <row r="39" spans="1:6" x14ac:dyDescent="0.2">
      <c r="A39" s="7" t="s">
        <v>8356</v>
      </c>
      <c r="B39" s="5">
        <v>85</v>
      </c>
      <c r="C39" s="5">
        <v>5</v>
      </c>
      <c r="D39" s="5">
        <v>80</v>
      </c>
      <c r="E39" s="5">
        <v>17</v>
      </c>
      <c r="F39" s="5">
        <v>187</v>
      </c>
    </row>
    <row r="40" spans="1:6" x14ac:dyDescent="0.2">
      <c r="A40" s="7" t="s">
        <v>8350</v>
      </c>
      <c r="B40" s="5">
        <v>80</v>
      </c>
      <c r="C40" s="5"/>
      <c r="D40" s="5"/>
      <c r="E40" s="5"/>
      <c r="F40" s="5">
        <v>80</v>
      </c>
    </row>
    <row r="41" spans="1:6" x14ac:dyDescent="0.2">
      <c r="A41" s="7" t="s">
        <v>8310</v>
      </c>
      <c r="B41" s="5">
        <v>60</v>
      </c>
      <c r="C41" s="5"/>
      <c r="D41" s="5"/>
      <c r="E41" s="5"/>
      <c r="F41" s="5">
        <v>60</v>
      </c>
    </row>
    <row r="42" spans="1:6" x14ac:dyDescent="0.2">
      <c r="A42" s="7" t="s">
        <v>8340</v>
      </c>
      <c r="B42" s="5"/>
      <c r="C42" s="5"/>
      <c r="D42" s="5">
        <v>47</v>
      </c>
      <c r="E42" s="5">
        <v>10</v>
      </c>
      <c r="F42" s="5">
        <v>57</v>
      </c>
    </row>
    <row r="43" spans="1:6" x14ac:dyDescent="0.2">
      <c r="A43" s="7" t="s">
        <v>8333</v>
      </c>
      <c r="B43" s="5"/>
      <c r="C43" s="5"/>
      <c r="D43" s="5">
        <v>100</v>
      </c>
      <c r="E43" s="5"/>
      <c r="F43" s="5">
        <v>100</v>
      </c>
    </row>
    <row r="44" spans="1:6" x14ac:dyDescent="0.2">
      <c r="A44" s="7" t="s">
        <v>8320</v>
      </c>
      <c r="B44" s="5">
        <v>20</v>
      </c>
      <c r="C44" s="5"/>
      <c r="D44" s="5">
        <v>120</v>
      </c>
      <c r="E44" s="5">
        <v>60</v>
      </c>
      <c r="F44" s="5">
        <v>200</v>
      </c>
    </row>
    <row r="45" spans="1:6" x14ac:dyDescent="0.2">
      <c r="A45" s="7" t="s">
        <v>8319</v>
      </c>
      <c r="B45" s="5"/>
      <c r="C45" s="5"/>
      <c r="D45" s="5">
        <v>60</v>
      </c>
      <c r="E45" s="5">
        <v>100</v>
      </c>
      <c r="F45" s="5">
        <v>160</v>
      </c>
    </row>
    <row r="46" spans="1:6" x14ac:dyDescent="0.2">
      <c r="A46" s="7" t="s">
        <v>8339</v>
      </c>
      <c r="B46" s="5"/>
      <c r="C46" s="5"/>
      <c r="D46" s="5"/>
      <c r="E46" s="5">
        <v>20</v>
      </c>
      <c r="F46" s="5">
        <v>20</v>
      </c>
    </row>
    <row r="47" spans="1:6" x14ac:dyDescent="0.2">
      <c r="A47" s="7" t="s">
        <v>8362</v>
      </c>
      <c r="B47" s="5">
        <v>2185</v>
      </c>
      <c r="C47" s="5">
        <v>50</v>
      </c>
      <c r="D47" s="5">
        <v>1530</v>
      </c>
      <c r="E47" s="5">
        <v>349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46E09-21FE-1547-B203-9B3C4688C62E}">
  <dimension ref="A1:E18"/>
  <sheetViews>
    <sheetView tabSelected="1" workbookViewId="0">
      <selection activeCell="B6" sqref="B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8" width="11.83203125" bestFit="1" customWidth="1"/>
    <col min="9" max="9" width="10.83203125" bestFit="1" customWidth="1"/>
    <col min="10" max="10" width="11.83203125" bestFit="1" customWidth="1"/>
    <col min="11" max="11" width="10.83203125" bestFit="1" customWidth="1"/>
    <col min="12" max="12" width="16" bestFit="1" customWidth="1"/>
    <col min="13" max="13" width="15" bestFit="1" customWidth="1"/>
    <col min="14" max="14" width="11.83203125" bestFit="1" customWidth="1"/>
    <col min="15" max="15" width="14.83203125" bestFit="1" customWidth="1"/>
    <col min="16" max="16" width="10.83203125" bestFit="1" customWidth="1"/>
    <col min="17" max="17" width="16" bestFit="1" customWidth="1"/>
    <col min="18" max="18" width="19.1640625" bestFit="1" customWidth="1"/>
    <col min="19" max="19" width="15" bestFit="1" customWidth="1"/>
    <col min="20" max="20" width="13.1640625" bestFit="1" customWidth="1"/>
    <col min="21" max="21" width="10.83203125" bestFit="1" customWidth="1"/>
    <col min="22" max="22" width="16" bestFit="1" customWidth="1"/>
    <col min="23" max="23" width="19.1640625" bestFit="1" customWidth="1"/>
    <col min="24" max="24" width="17.5" bestFit="1" customWidth="1"/>
    <col min="25" max="25" width="15" bestFit="1" customWidth="1"/>
  </cols>
  <sheetData>
    <row r="1" spans="1:5" x14ac:dyDescent="0.2">
      <c r="A1" s="6" t="s">
        <v>8308</v>
      </c>
      <c r="B1" t="s">
        <v>8364</v>
      </c>
    </row>
    <row r="2" spans="1:5" x14ac:dyDescent="0.2">
      <c r="A2" s="6" t="s">
        <v>8381</v>
      </c>
      <c r="B2" t="s">
        <v>8364</v>
      </c>
    </row>
    <row r="4" spans="1:5" x14ac:dyDescent="0.2">
      <c r="A4" s="6" t="s">
        <v>8360</v>
      </c>
      <c r="B4" s="6" t="s">
        <v>8361</v>
      </c>
    </row>
    <row r="5" spans="1:5" x14ac:dyDescent="0.2">
      <c r="A5" s="6" t="s">
        <v>8363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7" t="s">
        <v>8388</v>
      </c>
      <c r="B6" s="5">
        <v>177</v>
      </c>
      <c r="C6" s="5">
        <v>147</v>
      </c>
      <c r="D6" s="5">
        <v>33</v>
      </c>
      <c r="E6" s="5">
        <v>357</v>
      </c>
    </row>
    <row r="7" spans="1:5" x14ac:dyDescent="0.2">
      <c r="A7" s="7" t="s">
        <v>8389</v>
      </c>
      <c r="B7" s="5">
        <v>205</v>
      </c>
      <c r="C7" s="5">
        <v>106</v>
      </c>
      <c r="D7" s="5">
        <v>28</v>
      </c>
      <c r="E7" s="5">
        <v>339</v>
      </c>
    </row>
    <row r="8" spans="1:5" x14ac:dyDescent="0.2">
      <c r="A8" s="7" t="s">
        <v>8390</v>
      </c>
      <c r="B8" s="5">
        <v>181</v>
      </c>
      <c r="C8" s="5">
        <v>108</v>
      </c>
      <c r="D8" s="5">
        <v>28</v>
      </c>
      <c r="E8" s="5">
        <v>317</v>
      </c>
    </row>
    <row r="9" spans="1:5" x14ac:dyDescent="0.2">
      <c r="A9" s="7" t="s">
        <v>8391</v>
      </c>
      <c r="B9" s="5">
        <v>188</v>
      </c>
      <c r="C9" s="5">
        <v>103</v>
      </c>
      <c r="D9" s="5">
        <v>27</v>
      </c>
      <c r="E9" s="5">
        <v>318</v>
      </c>
    </row>
    <row r="10" spans="1:5" x14ac:dyDescent="0.2">
      <c r="A10" s="7" t="s">
        <v>8382</v>
      </c>
      <c r="B10" s="5">
        <v>238</v>
      </c>
      <c r="C10" s="5">
        <v>127</v>
      </c>
      <c r="D10" s="5">
        <v>26</v>
      </c>
      <c r="E10" s="5">
        <v>391</v>
      </c>
    </row>
    <row r="11" spans="1:5" x14ac:dyDescent="0.2">
      <c r="A11" s="7" t="s">
        <v>8392</v>
      </c>
      <c r="B11" s="5">
        <v>211</v>
      </c>
      <c r="C11" s="5">
        <v>144</v>
      </c>
      <c r="D11" s="5">
        <v>25</v>
      </c>
      <c r="E11" s="5">
        <v>380</v>
      </c>
    </row>
    <row r="12" spans="1:5" x14ac:dyDescent="0.2">
      <c r="A12" s="7" t="s">
        <v>8383</v>
      </c>
      <c r="B12" s="5">
        <v>194</v>
      </c>
      <c r="C12" s="5">
        <v>152</v>
      </c>
      <c r="D12" s="5">
        <v>45</v>
      </c>
      <c r="E12" s="5">
        <v>391</v>
      </c>
    </row>
    <row r="13" spans="1:5" x14ac:dyDescent="0.2">
      <c r="A13" s="7" t="s">
        <v>8384</v>
      </c>
      <c r="B13" s="5">
        <v>167</v>
      </c>
      <c r="C13" s="5">
        <v>133</v>
      </c>
      <c r="D13" s="5">
        <v>32</v>
      </c>
      <c r="E13" s="5">
        <v>332</v>
      </c>
    </row>
    <row r="14" spans="1:5" x14ac:dyDescent="0.2">
      <c r="A14" s="7" t="s">
        <v>8385</v>
      </c>
      <c r="B14" s="5">
        <v>146</v>
      </c>
      <c r="C14" s="5">
        <v>128</v>
      </c>
      <c r="D14" s="5">
        <v>25</v>
      </c>
      <c r="E14" s="5">
        <v>299</v>
      </c>
    </row>
    <row r="15" spans="1:5" x14ac:dyDescent="0.2">
      <c r="A15" s="7" t="s">
        <v>8386</v>
      </c>
      <c r="B15" s="5">
        <v>183</v>
      </c>
      <c r="C15" s="5">
        <v>150</v>
      </c>
      <c r="D15" s="5">
        <v>20</v>
      </c>
      <c r="E15" s="5">
        <v>353</v>
      </c>
    </row>
    <row r="16" spans="1:5" x14ac:dyDescent="0.2">
      <c r="A16" s="7" t="s">
        <v>8387</v>
      </c>
      <c r="B16" s="5">
        <v>180</v>
      </c>
      <c r="C16" s="5">
        <v>113</v>
      </c>
      <c r="D16" s="5">
        <v>37</v>
      </c>
      <c r="E16" s="5">
        <v>330</v>
      </c>
    </row>
    <row r="17" spans="1:5" x14ac:dyDescent="0.2">
      <c r="A17" s="7" t="s">
        <v>8393</v>
      </c>
      <c r="B17" s="5">
        <v>115</v>
      </c>
      <c r="C17" s="5">
        <v>119</v>
      </c>
      <c r="D17" s="5">
        <v>23</v>
      </c>
      <c r="E17" s="5">
        <v>257</v>
      </c>
    </row>
    <row r="18" spans="1:5" x14ac:dyDescent="0.2">
      <c r="A18" s="7" t="s">
        <v>8362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9ACE4-CA90-FD4B-8329-E4B7507C23EF}">
  <dimension ref="A1:H13"/>
  <sheetViews>
    <sheetView zoomScale="87" zoomScaleNormal="87" workbookViewId="0">
      <selection activeCell="A23" sqref="A23"/>
    </sheetView>
  </sheetViews>
  <sheetFormatPr baseColWidth="10" defaultRowHeight="15" x14ac:dyDescent="0.2"/>
  <cols>
    <col min="1" max="1" width="29.5" bestFit="1" customWidth="1"/>
    <col min="2" max="2" width="19" bestFit="1" customWidth="1"/>
    <col min="3" max="3" width="14.6640625" bestFit="1" customWidth="1"/>
    <col min="4" max="4" width="18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10" customFormat="1" ht="16" x14ac:dyDescent="0.2">
      <c r="A1" s="10" t="s">
        <v>8370</v>
      </c>
      <c r="B1" s="10" t="s">
        <v>8371</v>
      </c>
      <c r="C1" s="10" t="s">
        <v>8372</v>
      </c>
      <c r="D1" s="10" t="s">
        <v>8373</v>
      </c>
      <c r="E1" s="10" t="s">
        <v>8374</v>
      </c>
      <c r="F1" s="10" t="s">
        <v>8376</v>
      </c>
      <c r="G1" s="10" t="s">
        <v>8377</v>
      </c>
      <c r="H1" s="10" t="s">
        <v>8375</v>
      </c>
    </row>
    <row r="2" spans="1:8" ht="16" x14ac:dyDescent="0.2">
      <c r="A2" s="10" t="s">
        <v>8378</v>
      </c>
      <c r="B2">
        <f>COUNTIFS(Original!$F$2:$F$4115,"successful",Original!D2:D4115,"&lt;1000")</f>
        <v>322</v>
      </c>
      <c r="C2">
        <f>COUNTIFS(Original!$F$2:$F$4115,"failed",Original!$D$2:$D$4115,"&lt;1000")</f>
        <v>113</v>
      </c>
      <c r="D2">
        <f>COUNTIFS(Original!$F$2:$F$4115,"canceled",Original!$D$2:$D$4115,"&lt;1000")</f>
        <v>18</v>
      </c>
      <c r="E2">
        <f>SUM(B2,C2,D2)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ht="16" x14ac:dyDescent="0.2">
      <c r="A3" s="10" t="s">
        <v>8379</v>
      </c>
      <c r="B3">
        <f>COUNTIFS(Original!$F$2:$F$4115,"successful",Original!$D$2:$D$4115,"&gt;=1000",Original!$D$2:$D$4115,"&lt;=4999")</f>
        <v>932</v>
      </c>
      <c r="C3">
        <f>COUNTIFS(Original!$F$2:$F$4115,"failed",Original!$D$2:$D$4115,"&gt;=1000",Original!$D$2:$D$4115,"&lt;=4999")</f>
        <v>420</v>
      </c>
      <c r="D3">
        <f>COUNTIFS(Original!$F$2:$F$4115,"canceled",Original!$D$2:$D$4115,"&gt;=1000",Original!$D$2:$D$4115,"&lt;=4999")</f>
        <v>60</v>
      </c>
      <c r="E3">
        <f t="shared" ref="E3:E13" si="0">SUM(B3,C3,D3)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ht="16" x14ac:dyDescent="0.2">
      <c r="A4" s="10" t="s">
        <v>8380</v>
      </c>
      <c r="B4">
        <f>COUNTIFS(Original!$F$2:$F$4115,"successful",Original!$D$2:$D$4115,"&gt;=5000",Original!$D$2:$D$4115,"&lt;=9999")</f>
        <v>381</v>
      </c>
      <c r="C4">
        <f>COUNTIFS(Original!$F$2:$F$4115,"failed",Original!$D$2:$D$4115,"&gt;=5000",Original!$D$2:$D$4115,"&lt;=9999")</f>
        <v>283</v>
      </c>
      <c r="D4">
        <f>COUNTIFS(Original!$F$2:$F$4115,"canceled",Original!$D$2:$D$4115,"&gt;=5000",Original!$D$2:$D$4115,"&lt;=9999")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ht="16" x14ac:dyDescent="0.2">
      <c r="A5" s="10" t="s">
        <v>8394</v>
      </c>
      <c r="B5">
        <f>COUNTIFS(Original!$F$2:$F$4115,"successful",Original!$D$2:$D$4115,"&gt;=10000",Original!$D$2:$D$4115,"&lt;=14999")</f>
        <v>168</v>
      </c>
      <c r="C5">
        <f>COUNTIFS(Original!$F$2:$F$4115,"failed",Original!$D$2:$D$4115,"&gt;=10000",Original!$D$2:$D$4115,"&lt;=14999")</f>
        <v>144</v>
      </c>
      <c r="D5">
        <f>COUNTIFS(Original!$F$2:$F$4115,"canceled",Original!$D$2:$D$4115,"&gt;=10000",Original!$D$2:$D$4115,"&lt;=14999")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ht="16" x14ac:dyDescent="0.2">
      <c r="A6" s="10" t="s">
        <v>8395</v>
      </c>
      <c r="B6">
        <f>COUNTIFS(Original!$F$2:$F$4115,"successful",Original!$D$2:$D$4115,"&gt;=15000",Original!$D$2:$D$4115,"&lt;=19999")</f>
        <v>94</v>
      </c>
      <c r="C6">
        <f>COUNTIFS(Original!$F$2:$F$4115,"failed",Original!$D$2:$D$4115,"&gt;=15000",Original!$D$2:$D$4115,"&lt;=19999")</f>
        <v>90</v>
      </c>
      <c r="D6">
        <f>COUNTIFS(Original!$F$2:$F$4115,"canceled",Original!$D$2:$D$4115,"&gt;=15000",Original!$D$2:$D$4115,"&lt;=19999")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ht="16" x14ac:dyDescent="0.2">
      <c r="A7" s="10" t="s">
        <v>8396</v>
      </c>
      <c r="B7">
        <f>COUNTIFS(Original!$F$2:$F$4115,"successful",Original!$D$2:$D$4115,"&gt;=20000",Original!$D$2:$D$4115,"&lt;=24999")</f>
        <v>62</v>
      </c>
      <c r="C7">
        <f>COUNTIFS(Original!$F$2:$F$4115,"failed",Original!$D$2:$D$4115,"&gt;=20000",Original!$D$2:$D$4115,"&lt;=24999")</f>
        <v>72</v>
      </c>
      <c r="D7">
        <f>COUNTIFS(Original!$F$2:$F$4115,"canceled",Original!$D$2:$D$4115,"&gt;=20000",Original!$D$2:$D$4115,"&lt;=24999")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ht="16" x14ac:dyDescent="0.2">
      <c r="A8" s="10" t="s">
        <v>8397</v>
      </c>
      <c r="B8">
        <f>COUNTIFS(Original!$F$2:$F$4115,"successful",Original!$D$2:$D$4115,"&gt;=25000",Original!$D$2:$D$4115,"&lt;=29999")</f>
        <v>55</v>
      </c>
      <c r="C8">
        <f>COUNTIFS(Original!$F$2:$F$4115,"failed",Original!$D$2:$D$4115,"&gt;=25000",Original!$D$2:$D$4115,"&lt;=29999")</f>
        <v>64</v>
      </c>
      <c r="D8">
        <f>COUNTIFS(Original!$F$2:$F$4115,"canceled",Original!$D$2:$D$4115,"&gt;=25000",Original!$D$2:$D$4115,"&lt;=29999")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ht="16" x14ac:dyDescent="0.2">
      <c r="A9" s="10" t="s">
        <v>8398</v>
      </c>
      <c r="B9">
        <f>COUNTIFS(Original!$F$2:$F$4115,"successful",Original!$D$2:$D$4115,"&gt;=30000",Original!$D$2:$D$4115,"&lt;=34999")</f>
        <v>32</v>
      </c>
      <c r="C9">
        <f>COUNTIFS(Original!$F$2:$F$4115,"failed",Original!$D$2:$D$4115,"&gt;=30000",Original!$D$2:$D$4115,"&lt;=34999")</f>
        <v>37</v>
      </c>
      <c r="D9">
        <f>COUNTIFS(Original!$F$2:$F$4115,"canceled",Original!$D$2:$D$4115,"&gt;=30000",Original!$D$2:$D$4115,"&lt;=34999")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ht="16" x14ac:dyDescent="0.2">
      <c r="A10" s="10" t="s">
        <v>8399</v>
      </c>
      <c r="B10">
        <f>COUNTIFS(Original!$F$2:$F$4115,"successful",Original!$D$2:$D$4115,"&gt;=35000",Original!$D$2:$D$4115,"&lt;=39999")</f>
        <v>26</v>
      </c>
      <c r="C10">
        <f>COUNTIFS(Original!$F$2:$F$4115,"failed",Original!$D$2:$D$4115,"&gt;=35000",Original!$D$2:$D$4115,"&lt;=39999")</f>
        <v>22</v>
      </c>
      <c r="D10">
        <f>COUNTIFS(Original!$F$2:$F$4115,"canceled",Original!$D$2:$D$4115,"&gt;=35000",Original!$D$2:$D$4115,"&lt;=39999")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ht="16" x14ac:dyDescent="0.2">
      <c r="A11" s="10" t="s">
        <v>8400</v>
      </c>
      <c r="B11">
        <f>COUNTIFS(Original!$F$2:$F$4115,"successful",Original!$D$2:$D$4115,"&gt;=40000",Original!$D$2:$D$4115,"&lt;=44999")</f>
        <v>21</v>
      </c>
      <c r="C11">
        <f>COUNTIFS(Original!$F$2:$F$4115,"failed",Original!$D$2:$D$4115,"&gt;=40000",Original!$D$2:$D$4115,"&lt;=44999")</f>
        <v>16</v>
      </c>
      <c r="D11">
        <f>COUNTIFS(Original!$F$2:$F$4115,"canceled",Original!$D$2:$D$4115,"&gt;=40000",Original!$D$2:$D$4115,"&lt;=44999")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ht="16" x14ac:dyDescent="0.2">
      <c r="A12" s="10" t="s">
        <v>8401</v>
      </c>
      <c r="B12">
        <f>COUNTIFS(Original!$F$2:$F$4115,"successful",Original!$D$2:$D$4115,"&gt;=45000",Original!$D$2:$D$4115,"&lt;=49999")</f>
        <v>6</v>
      </c>
      <c r="C12">
        <f>COUNTIFS(Original!$F$2:$F$4115,"failed",Original!$D$2:$D$4115,"&gt;=45000",Original!$D$2:$D$4115,"&lt;=49999")</f>
        <v>11</v>
      </c>
      <c r="D12">
        <f>COUNTIFS(Original!$F$2:$F$4115,"canceled",Original!$D$2:$D$4115,"&gt;=45000",Original!$D$2:$D$4115,"&lt;=49999")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ht="16" x14ac:dyDescent="0.2">
      <c r="A13" s="10" t="s">
        <v>8402</v>
      </c>
      <c r="B13">
        <f>COUNTIFS(Original!$F$2:$F$4115,"successful",Original!$D$2:$D$4115,"&gt;=50000")</f>
        <v>86</v>
      </c>
      <c r="C13">
        <f>COUNTIFS(Original!$F$2:$F$4115,"failed",Original!$D$2:$D$4115,"&gt;=50000")</f>
        <v>258</v>
      </c>
      <c r="D13">
        <f>COUNTIFS(Original!$F$2:$F$4115,"canceled",Original!$D$2:$D$4115,"&gt;=50000")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</vt:lpstr>
      <vt:lpstr>Category</vt:lpstr>
      <vt:lpstr>Sub-Category</vt:lpstr>
      <vt:lpstr>Years</vt:lpstr>
      <vt:lpstr>Bonus Percentage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yang liu</cp:lastModifiedBy>
  <dcterms:created xsi:type="dcterms:W3CDTF">2017-04-20T15:17:24Z</dcterms:created>
  <dcterms:modified xsi:type="dcterms:W3CDTF">2019-06-02T19:48:08Z</dcterms:modified>
</cp:coreProperties>
</file>