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2\"/>
    </mc:Choice>
  </mc:AlternateContent>
  <xr:revisionPtr revIDLastSave="0" documentId="13_ncr:1_{7106CD7E-DCFF-4A3C-A62F-7E07D7A8541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9" i="1" l="1"/>
  <c r="E59" i="1"/>
  <c r="D59" i="1"/>
  <c r="F61" i="1"/>
  <c r="E61" i="1"/>
  <c r="D61" i="1"/>
  <c r="M3" i="1" l="1" a="1"/>
  <c r="M3" i="1" s="1"/>
  <c r="L3" i="1" a="1"/>
  <c r="L8" i="1" s="1"/>
  <c r="K3" i="1" a="1"/>
  <c r="K3" i="1" s="1"/>
  <c r="L15" i="1" l="1"/>
  <c r="L7" i="1"/>
  <c r="L14" i="1"/>
  <c r="L6" i="1"/>
  <c r="P3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M5" i="1"/>
  <c r="M20" i="1"/>
  <c r="M16" i="1"/>
  <c r="M12" i="1"/>
  <c r="M8" i="1"/>
  <c r="M4" i="1"/>
  <c r="M19" i="1"/>
  <c r="M15" i="1"/>
  <c r="M11" i="1"/>
  <c r="M7" i="1"/>
  <c r="K18" i="1"/>
  <c r="K14" i="1"/>
  <c r="K10" i="1"/>
  <c r="K6" i="1"/>
  <c r="K17" i="1"/>
  <c r="K13" i="1"/>
  <c r="K9" i="1"/>
  <c r="K5" i="1"/>
  <c r="N5" i="1" s="1"/>
  <c r="K16" i="1"/>
  <c r="K12" i="1"/>
  <c r="K8" i="1"/>
  <c r="K4" i="1"/>
  <c r="K19" i="1"/>
  <c r="K15" i="1"/>
  <c r="K11" i="1"/>
  <c r="K7" i="1"/>
  <c r="M23" i="1" l="1"/>
  <c r="L23" i="1"/>
  <c r="L40" i="1"/>
  <c r="M40" i="1"/>
  <c r="K40" i="1"/>
  <c r="K23" i="1"/>
  <c r="P8" i="1"/>
  <c r="N16" i="1"/>
  <c r="N13" i="1"/>
  <c r="P13" i="1"/>
  <c r="P7" i="1"/>
  <c r="N7" i="1"/>
  <c r="P4" i="1"/>
  <c r="N14" i="1"/>
  <c r="N18" i="1"/>
  <c r="N4" i="1"/>
  <c r="P15" i="1"/>
  <c r="N6" i="1"/>
  <c r="N12" i="1"/>
  <c r="P21" i="1"/>
  <c r="O7" i="1"/>
  <c r="O15" i="1"/>
  <c r="O8" i="1"/>
  <c r="E45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P12" i="1"/>
  <c r="P11" i="1"/>
  <c r="P5" i="1"/>
  <c r="P22" i="1"/>
  <c r="P17" i="1"/>
  <c r="P10" i="1"/>
  <c r="P18" i="1"/>
  <c r="P16" i="1"/>
  <c r="N17" i="1"/>
  <c r="P20" i="1"/>
  <c r="P19" i="1"/>
  <c r="N11" i="1"/>
  <c r="P14" i="1"/>
  <c r="P6" i="1"/>
  <c r="F45" i="1"/>
  <c r="N15" i="1"/>
  <c r="P9" i="1"/>
  <c r="N8" i="1"/>
  <c r="D45" i="1"/>
  <c r="N10" i="1"/>
  <c r="N19" i="1"/>
  <c r="V9" i="1" l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7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3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49" i="1"/>
  <c r="E47" i="1"/>
  <c r="E51" i="1" s="1"/>
  <c r="E53" i="1" s="1"/>
  <c r="F49" i="1"/>
  <c r="F47" i="1"/>
  <c r="F51" i="1" s="1"/>
  <c r="F53" i="1" s="1"/>
  <c r="D49" i="1"/>
  <c r="D47" i="1"/>
  <c r="D51" i="1" s="1"/>
  <c r="D53" i="1" s="1"/>
  <c r="S40" i="1" l="1"/>
  <c r="F55" i="1" s="1"/>
  <c r="Q40" i="1"/>
  <c r="T40" i="1"/>
  <c r="V40" i="1"/>
  <c r="F57" i="1" s="1"/>
  <c r="R40" i="1"/>
  <c r="E55" i="1" s="1"/>
  <c r="U40" i="1"/>
  <c r="E57" i="1" s="1"/>
  <c r="D55" i="1" l="1"/>
  <c r="D57" i="1"/>
</calcChain>
</file>

<file path=xl/sharedStrings.xml><?xml version="1.0" encoding="utf-8"?>
<sst xmlns="http://schemas.openxmlformats.org/spreadsheetml/2006/main" count="39" uniqueCount="38">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</sst>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workbookViewId="0">
      <selection activeCell="N52" sqref="N52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3.77734375" customWidth="1"/>
    <col min="8" max="8" width="12.5546875" customWidth="1"/>
    <col min="9" max="9" width="13.77734375" customWidth="1"/>
    <col min="10" max="10" width="11.6640625" customWidth="1"/>
  </cols>
  <sheetData>
    <row r="1" spans="1:22" x14ac:dyDescent="0.3">
      <c r="A1" s="10" t="s">
        <v>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0" t="s">
        <v>2</v>
      </c>
      <c r="L1" s="10"/>
      <c r="M1" s="10"/>
      <c r="N1" s="10" t="s">
        <v>1</v>
      </c>
      <c r="O1" s="10"/>
      <c r="P1" s="10"/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</row>
    <row r="2" spans="1:22" ht="16.8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10"/>
      <c r="R2" s="10"/>
      <c r="S2" s="10"/>
      <c r="T2" s="10"/>
      <c r="U2" s="10"/>
      <c r="V2" s="10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>(C3-$E$45)^3</f>
        <v>-3.8858507886997836E-4</v>
      </c>
      <c r="S3" s="1">
        <f>(D3-$F$45)^3</f>
        <v>9.0306516889423774E-2</v>
      </c>
      <c r="T3" s="1">
        <f>(B3-$D$45)^4</f>
        <v>3.0797814328651706E-2</v>
      </c>
      <c r="U3" s="1">
        <f>(C3-$E$45)^4</f>
        <v>2.8356208458079985E-5</v>
      </c>
      <c r="V3" s="1">
        <f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>(B4-$D$45)^3</f>
        <v>3.2437012615245127E-2</v>
      </c>
      <c r="R4" s="1">
        <f>(C4-$E$45)^3</f>
        <v>1.17012615244898E-2</v>
      </c>
      <c r="S4" s="1">
        <f>(D4-$F$45)^3</f>
        <v>4.2380293368605923E-2</v>
      </c>
      <c r="T4" s="1">
        <f>(B4-$D$45)^4</f>
        <v>1.0344776996213336E-2</v>
      </c>
      <c r="U4" s="1">
        <f>(C4-$E$45)^4</f>
        <v>2.6565026163706301E-3</v>
      </c>
      <c r="V4" s="1">
        <f>(D4-$F$45)^4</f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>(B5-$D$45)^3</f>
        <v>7.3517363236136266E-2</v>
      </c>
      <c r="R5" s="1">
        <f>(C5-$E$45)^3</f>
        <v>3.497445363551982E-2</v>
      </c>
      <c r="S5" s="1">
        <f>(D5-$F$45)^3</f>
        <v>9.0306516889423774E-2</v>
      </c>
      <c r="T5" s="1">
        <f>(B5-$D$45)^4</f>
        <v>3.0797814328651706E-2</v>
      </c>
      <c r="U5" s="1">
        <f>(C5-$E$45)^4</f>
        <v>1.1437591594318614E-2</v>
      </c>
      <c r="V5" s="1">
        <f>(D5-$F$45)^4</f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>(B6-$D$45)^3</f>
        <v>1.0491797129489033E-2</v>
      </c>
      <c r="R6" s="1">
        <f>(C6-$E$45)^3</f>
        <v>7.7869267368170986E-2</v>
      </c>
      <c r="S6" s="1">
        <f>(D6-$F$45)^3</f>
        <v>9.0306516889423774E-2</v>
      </c>
      <c r="T6" s="1">
        <f>(B6-$D$45)^4</f>
        <v>2.2968528851043672E-3</v>
      </c>
      <c r="U6" s="1">
        <f>(C6-$E$45)^4</f>
        <v>3.325228174100265E-2</v>
      </c>
      <c r="V6" s="1">
        <f>(D6-$F$45)^4</f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>(C7-$E$45)^3</f>
        <v>7.7869267368170986E-2</v>
      </c>
      <c r="S7" s="1">
        <f>(D7-$F$45)^3</f>
        <v>0.4195987009653922</v>
      </c>
      <c r="T7" s="1">
        <f>(B7-$D$45)^4</f>
        <v>0.26712814619448544</v>
      </c>
      <c r="U7" s="1">
        <f>(C7-$E$45)^4</f>
        <v>3.325228174100265E-2</v>
      </c>
      <c r="V7" s="1">
        <f>(D7-$F$45)^4</f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>(B8-$D$45)^3</f>
        <v>3.2437012615245127E-2</v>
      </c>
      <c r="R8" s="1">
        <f>(C8-$E$45)^3</f>
        <v>1.17012615244898E-2</v>
      </c>
      <c r="S8" s="1">
        <f>(D8-$F$45)^3</f>
        <v>-3.4670404517008037E-3</v>
      </c>
      <c r="T8" s="1">
        <f>(B8-$D$45)^4</f>
        <v>1.0344776996213336E-2</v>
      </c>
      <c r="U8" s="1">
        <f>(C8-$E$45)^4</f>
        <v>2.6565026163706301E-3</v>
      </c>
      <c r="V8" s="1">
        <f>(D8-$F$45)^4</f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>(B9-$D$45)^3</f>
        <v>1.6817167788680456E-3</v>
      </c>
      <c r="R9" s="1">
        <f>(C9-$E$45)^3</f>
        <v>1.17012615244898E-2</v>
      </c>
      <c r="S9" s="1">
        <f>(D9-$F$45)^3</f>
        <v>9.0306516889423774E-2</v>
      </c>
      <c r="T9" s="1">
        <f>(B9-$D$45)^4</f>
        <v>1.9998794127079703E-4</v>
      </c>
      <c r="U9" s="1">
        <f>(C9-$E$45)^4</f>
        <v>2.6565026163706301E-3</v>
      </c>
      <c r="V9" s="1">
        <f>(D9-$F$45)^4</f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>(B10-$D$45)^3</f>
        <v>0.54919011707105359</v>
      </c>
      <c r="R10" s="1">
        <f>(C10-$E$45)^3</f>
        <v>1.0832922038181301</v>
      </c>
      <c r="S10" s="1">
        <f>(D10-$F$45)^3</f>
        <v>1.153161155311627</v>
      </c>
      <c r="T10" s="1">
        <f>(B10-$D$45)^4</f>
        <v>0.44974217695278207</v>
      </c>
      <c r="U10" s="1">
        <f>(C10-$E$45)^4</f>
        <v>1.1125703714888888</v>
      </c>
      <c r="V10" s="1">
        <f>(D10-$F$45)^4</f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>(B11-$D$45)^3</f>
        <v>1.0491797129489033E-2</v>
      </c>
      <c r="R11" s="1">
        <f>(C11-$E$45)^3</f>
        <v>1.0832922038181301</v>
      </c>
      <c r="S11" s="1">
        <f>(D11-$F$45)^3</f>
        <v>0.61120060016188527</v>
      </c>
      <c r="T11" s="1">
        <f>(B11-$D$45)^4</f>
        <v>2.2968528851043672E-3</v>
      </c>
      <c r="U11" s="1">
        <f>(C11-$E$45)^4</f>
        <v>1.1125703714888888</v>
      </c>
      <c r="V11" s="1">
        <f>(D11-$F$45)^4</f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>(B12-$D$45)^3</f>
        <v>7.3517363236136266E-2</v>
      </c>
      <c r="R12" s="1">
        <f>(C12-$E$45)^3</f>
        <v>0.24652375969833737</v>
      </c>
      <c r="S12" s="1">
        <f>(D12-$F$45)^3</f>
        <v>0.16515165932916032</v>
      </c>
      <c r="T12" s="1">
        <f>(B12-$D$45)^4</f>
        <v>3.0797814328651706E-2</v>
      </c>
      <c r="U12" s="1">
        <f>(C12-$E$45)^4</f>
        <v>0.15457706013517319</v>
      </c>
      <c r="V12" s="1">
        <f>(D12-$F$45)^4</f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>(B13-$D$45)^3</f>
        <v>1.0491797129489033E-2</v>
      </c>
      <c r="R13" s="1">
        <f>(C13-$E$45)^3</f>
        <v>0.56566473851499233</v>
      </c>
      <c r="S13" s="1">
        <f>(D13-$F$45)^3</f>
        <v>-3.4670404517008037E-3</v>
      </c>
      <c r="T13" s="1">
        <f>(B13-$D$45)^4</f>
        <v>2.2968528851043672E-3</v>
      </c>
      <c r="U13" s="1">
        <f>(C13-$E$45)^4</f>
        <v>0.46782002698807429</v>
      </c>
      <c r="V13" s="1">
        <f>(D13-$F$45)^4</f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>(B14-$D$45)^3</f>
        <v>3.2437012615245127E-2</v>
      </c>
      <c r="R14" s="1">
        <f>(C14-$E$45)^3</f>
        <v>0.14638570272244353</v>
      </c>
      <c r="S14" s="1">
        <f>(D14-$F$45)^3</f>
        <v>1.5372988766706832E-2</v>
      </c>
      <c r="T14" s="1">
        <f>(B14-$D$45)^4</f>
        <v>1.0344776996213336E-2</v>
      </c>
      <c r="U14" s="1">
        <f>(C14-$E$45)^4</f>
        <v>7.7149221705071352E-2</v>
      </c>
      <c r="V14" s="1">
        <f>(D14-$F$45)^4</f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>(B15-$D$45)^3</f>
        <v>0.23708346988332546</v>
      </c>
      <c r="R15" s="1">
        <f>(C15-$E$45)^3</f>
        <v>1.17012615244898E-2</v>
      </c>
      <c r="S15" s="1">
        <f>(D15-$F$45)^3</f>
        <v>3.2846030837264456E-3</v>
      </c>
      <c r="T15" s="1">
        <f>(B15-$D$45)^4</f>
        <v>0.14673544487373422</v>
      </c>
      <c r="U15" s="1">
        <f>(C15-$E$45)^4</f>
        <v>2.6565026163706301E-3</v>
      </c>
      <c r="V15" s="1">
        <f>(D15-$F$45)^4</f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>(B16-$D$45)^3</f>
        <v>1.6817167788680456E-3</v>
      </c>
      <c r="R16" s="1">
        <f>(C16-$E$45)^3</f>
        <v>3.497445363551982E-2</v>
      </c>
      <c r="S16" s="1">
        <f>(D16-$F$45)^3</f>
        <v>-3.4670404517008037E-3</v>
      </c>
      <c r="T16" s="1">
        <f>(B16-$D$45)^4</f>
        <v>1.9998794127079703E-4</v>
      </c>
      <c r="U16" s="1">
        <f>(C16-$E$45)^4</f>
        <v>1.1437591594318614E-2</v>
      </c>
      <c r="V16" s="1">
        <f>(D16-$F$45)^4</f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>(B17-$D$45)^3</f>
        <v>1.6817167788680456E-3</v>
      </c>
      <c r="R17" s="1">
        <f>(C17-$E$45)^3</f>
        <v>-5.1752907034135808E-3</v>
      </c>
      <c r="S17" s="1">
        <f>(D17-$F$45)^3</f>
        <v>-1.5879750459005533E-2</v>
      </c>
      <c r="T17" s="1">
        <f>(B17-$D$45)^4</f>
        <v>1.9998794127079703E-4</v>
      </c>
      <c r="U17" s="1">
        <f>(C17-$E$45)^4</f>
        <v>8.9518541896884481E-4</v>
      </c>
      <c r="V17" s="1">
        <f>(D17-$F$45)^4</f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>(B18-$D$45)^3</f>
        <v>1.6817167788680456E-3</v>
      </c>
      <c r="R18" s="1">
        <f>(C18-$E$45)^3</f>
        <v>1.9742167295122134E-5</v>
      </c>
      <c r="S18" s="1">
        <f>(D18-$F$45)^3</f>
        <v>1.1513631966516615E-4</v>
      </c>
      <c r="T18" s="1">
        <f>(B18-$D$45)^4</f>
        <v>1.9998794127079703E-4</v>
      </c>
      <c r="U18" s="1">
        <f>(C18-$E$45)^4</f>
        <v>5.3357208905732321E-7</v>
      </c>
      <c r="V18" s="1">
        <f>(D18-$F$45)^4</f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>(B19-$D$45)^3</f>
        <v>6.7715633822281323E-6</v>
      </c>
      <c r="R19" s="1">
        <f>(C19-$E$45)^3</f>
        <v>-2.0340374706335578E-2</v>
      </c>
      <c r="S19" s="1">
        <f>(D19-$F$45)^3</f>
        <v>-1.5879750459005533E-2</v>
      </c>
      <c r="T19" s="1">
        <f>(B19-$D$45)^4</f>
        <v>1.2811065858269459E-7</v>
      </c>
      <c r="U19" s="1">
        <f>(C19-$E$45)^4</f>
        <v>5.5523725549727143E-3</v>
      </c>
      <c r="V19" s="1">
        <f>(D19-$F$45)^4</f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>(B20-$D$45)^3</f>
        <v>-5.330385169683852E-4</v>
      </c>
      <c r="R20" s="1">
        <f>(C20-$E$45)^3</f>
        <v>-5.1752907034135808E-3</v>
      </c>
      <c r="S20" s="1">
        <f>(D20-$F$45)^3</f>
        <v>-1.3541152547727153E-4</v>
      </c>
      <c r="T20" s="1">
        <f>(B20-$D$45)^4</f>
        <v>4.3219339213652644E-5</v>
      </c>
      <c r="U20" s="1">
        <f>(C20-$E$45)^4</f>
        <v>8.9518541896884481E-4</v>
      </c>
      <c r="V20" s="1">
        <f>(D20-$F$45)^4</f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>(B21-$D$45)^3</f>
        <v>-0.47652792529563692</v>
      </c>
      <c r="R21" s="1">
        <f>(C21-$E$45)^3</f>
        <v>-0.46184147039662271</v>
      </c>
      <c r="S21" s="1">
        <f>(D21-$F$45)^3</f>
        <v>-0.42415951671174595</v>
      </c>
      <c r="T21" s="1">
        <f>(B21-$D$45)^4</f>
        <v>0.37220694705524021</v>
      </c>
      <c r="U21" s="1">
        <f>(C21-$E$45)^4</f>
        <v>0.35699097441468741</v>
      </c>
      <c r="V21" s="1">
        <f>(D21-$F$45)^4</f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>(B22-$D$45)^3</f>
        <v>-0.19620506189169409</v>
      </c>
      <c r="R22" s="1">
        <f>(C22-$E$45)^3</f>
        <v>-0.46184147039662271</v>
      </c>
      <c r="S22" s="1">
        <f>(D22-$F$45)^3</f>
        <v>-0.61705871320553651</v>
      </c>
      <c r="T22" s="1">
        <f>(B22-$D$45)^4</f>
        <v>0.11401104947760594</v>
      </c>
      <c r="U22" s="1">
        <f>(C22-$E$45)^4</f>
        <v>0.35699097441468741</v>
      </c>
      <c r="V22" s="1">
        <f>(D22-$F$45)^4</f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 t="s">
        <v>3</v>
      </c>
      <c r="I23" s="1"/>
      <c r="J23" s="1"/>
      <c r="K23" s="1">
        <f>SUM(K3:K19)</f>
        <v>37</v>
      </c>
      <c r="L23" s="1">
        <f>SUM(L3:L19)</f>
        <v>37</v>
      </c>
      <c r="M23" s="1">
        <f>SUM(M3:M22)</f>
        <v>37</v>
      </c>
      <c r="N23" s="1"/>
      <c r="O23" s="1"/>
      <c r="P23" s="1"/>
      <c r="Q23" s="1">
        <f>(B23-$D$45)^3</f>
        <v>-5.6500341342072424</v>
      </c>
      <c r="R23" s="1">
        <f>(C23-$E$45)^3</f>
        <v>-0.30478449450180883</v>
      </c>
      <c r="S23" s="1">
        <f>(D23-$F$45)^3</f>
        <v>1.1513631966516615E-4</v>
      </c>
      <c r="T23" s="1">
        <f>(B23-$D$45)^4</f>
        <v>10.063168903898839</v>
      </c>
      <c r="U23" s="1">
        <f>(C23-$E$45)^4</f>
        <v>0.20511172738094757</v>
      </c>
      <c r="V23" s="1">
        <f>(D23-$F$45)^4</f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>(B24-$D$45)^3</f>
        <v>-4.7507916214241934</v>
      </c>
      <c r="R24" s="1">
        <f>(C24-$E$45)^3</f>
        <v>-0.10580567784731516</v>
      </c>
      <c r="S24" s="1">
        <f>(D24-$F$45)^3</f>
        <v>0.61120060016188527</v>
      </c>
      <c r="T24" s="1">
        <f>(B24-$D$45)^4</f>
        <v>7.9864659149347217</v>
      </c>
      <c r="U24" s="1">
        <f>(C24-$E$45)^4</f>
        <v>5.0043226008865453E-2</v>
      </c>
      <c r="V24" s="1">
        <f>(D24-$F$45)^4</f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>(B25-$D$45)^3</f>
        <v>1.0578373047993208</v>
      </c>
      <c r="R25" s="1">
        <f>(C25-$E$45)^3</f>
        <v>-3.8858507886997836E-4</v>
      </c>
      <c r="S25" s="1">
        <f>(D25-$F$45)^3</f>
        <v>-0.86103899078041046</v>
      </c>
      <c r="T25" s="1">
        <f>(B25-$D$45)^4</f>
        <v>1.077850442998227</v>
      </c>
      <c r="U25" s="1">
        <f>(C25-$E$45)^4</f>
        <v>2.8356208458079985E-5</v>
      </c>
      <c r="V25" s="1">
        <f>(D25-$F$45)^4</f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>(B26-$D$45)^3</f>
        <v>0.54919011707105359</v>
      </c>
      <c r="R26" s="1">
        <f>(C26-$E$45)^3</f>
        <v>-5.1752907034135808E-3</v>
      </c>
      <c r="S26" s="1">
        <f>(D26-$F$45)^3</f>
        <v>-0.42415951671174595</v>
      </c>
      <c r="T26" s="1">
        <f>(B26-$D$45)^4</f>
        <v>0.44974217695278207</v>
      </c>
      <c r="U26" s="1">
        <f>(C26-$E$45)^4</f>
        <v>8.9518541896884481E-4</v>
      </c>
      <c r="V26" s="1">
        <f>(D26-$F$45)^4</f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>(B27-$D$45)^3</f>
        <v>6.7715633822281323E-6</v>
      </c>
      <c r="R27" s="1">
        <f>(C27-$E$45)^3</f>
        <v>-4.682381280476986</v>
      </c>
      <c r="S27" s="1">
        <f>(D27-$F$45)^3</f>
        <v>-0.42415951671174595</v>
      </c>
      <c r="T27" s="1">
        <f>(B27-$D$45)^4</f>
        <v>1.2811065858269459E-7</v>
      </c>
      <c r="U27" s="1">
        <f>(C27-$E$45)^4</f>
        <v>7.8334973313925884</v>
      </c>
      <c r="V27" s="1">
        <f>(D27-$F$45)^4</f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>(B28-$D$45)^3</f>
        <v>-5.6500341342072424</v>
      </c>
      <c r="R28" s="1">
        <f>(C28-$E$45)^3</f>
        <v>-3.8858507886997836E-4</v>
      </c>
      <c r="S28" s="1">
        <f>(D28-$F$45)^3</f>
        <v>-0.16760436696740622</v>
      </c>
      <c r="T28" s="1">
        <f>(B28-$D$45)^4</f>
        <v>10.063168903898839</v>
      </c>
      <c r="U28" s="1">
        <f>(C28-$E$45)^4</f>
        <v>2.8356208458079985E-5</v>
      </c>
      <c r="V28" s="1">
        <f>(D28-$F$45)^4</f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>(B29-$D$45)^3</f>
        <v>0.54919011707105359</v>
      </c>
      <c r="R29" s="1">
        <f>(C29-$E$45)^3</f>
        <v>1.0832922038181301</v>
      </c>
      <c r="S29" s="1">
        <f>(D29-$F$45)^3</f>
        <v>-3.4670404517008037E-3</v>
      </c>
      <c r="T29" s="1">
        <f>(B29-$D$45)^4</f>
        <v>0.44974217695278207</v>
      </c>
      <c r="U29" s="1">
        <f>(C29-$E$45)^4</f>
        <v>1.1125703714888888</v>
      </c>
      <c r="V29" s="1">
        <f>(D29-$F$45)^4</f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>(B30-$D$45)^3</f>
        <v>-5.9377134621838058E-3</v>
      </c>
      <c r="R30" s="1">
        <f>(C30-$E$45)^3</f>
        <v>-0.18810589698537231</v>
      </c>
      <c r="S30" s="1">
        <f>(D30-$F$45)^3</f>
        <v>-9.1948413716858413E-2</v>
      </c>
      <c r="T30" s="1">
        <f>(B30-$D$45)^4</f>
        <v>1.075207572881928E-3</v>
      </c>
      <c r="U30" s="1">
        <f>(C30-$E$45)^4</f>
        <v>0.1077795950294568</v>
      </c>
      <c r="V30" s="1">
        <f>(D30-$F$45)^4</f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>(B31-$D$45)^3</f>
        <v>3.2437012615245127E-2</v>
      </c>
      <c r="R31" s="1">
        <f>(C31-$E$45)^3</f>
        <v>-3.8858507886997836E-4</v>
      </c>
      <c r="S31" s="1">
        <f>(D31-$F$45)^3</f>
        <v>1.5372988766706832E-2</v>
      </c>
      <c r="T31" s="1">
        <f>(B31-$D$45)^4</f>
        <v>1.0344776996213336E-2</v>
      </c>
      <c r="U31" s="1">
        <f>(C31-$E$45)^4</f>
        <v>2.8356208458079985E-5</v>
      </c>
      <c r="V31" s="1">
        <f>(D31-$F$45)^4</f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>(B32-$D$45)^3</f>
        <v>1.6817167788680456E-3</v>
      </c>
      <c r="R32" s="1">
        <f>(C32-$E$45)^3</f>
        <v>7.7869267368170986E-2</v>
      </c>
      <c r="S32" s="1">
        <f>(D32-$F$45)^3</f>
        <v>0.85372141827729686</v>
      </c>
      <c r="T32" s="1">
        <f>(B32-$D$45)^4</f>
        <v>1.9998794127079703E-4</v>
      </c>
      <c r="U32" s="1">
        <f>(C32-$E$45)^4</f>
        <v>3.325228174100265E-2</v>
      </c>
      <c r="V32" s="1">
        <f>(D32-$F$45)^4</f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>(B33-$D$45)^3</f>
        <v>-5.9377134621838058E-3</v>
      </c>
      <c r="R33" s="1">
        <f>(C33-$E$45)^3</f>
        <v>-2.0340374706335578E-2</v>
      </c>
      <c r="S33" s="1">
        <f>(D33-$F$45)^3</f>
        <v>1.1513631966516615E-4</v>
      </c>
      <c r="T33" s="1">
        <f>(B33-$D$45)^4</f>
        <v>1.075207572881928E-3</v>
      </c>
      <c r="U33" s="1">
        <f>(C33-$E$45)^4</f>
        <v>5.5523725549727143E-3</v>
      </c>
      <c r="V33" s="1">
        <f>(D33-$F$45)^4</f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>(B34-$D$45)^3</f>
        <v>-5.5341657947209202E-2</v>
      </c>
      <c r="R34" s="1">
        <f>(C34-$E$45)^3</f>
        <v>-5.1883837087636303E-2</v>
      </c>
      <c r="S34" s="1">
        <f>(D34-$F$45)^3</f>
        <v>-1.5879750459005533E-2</v>
      </c>
      <c r="T34" s="1">
        <f>(B34-$D$45)^4</f>
        <v>2.1089658839341854E-2</v>
      </c>
      <c r="U34" s="1">
        <f>(C34-$E$45)^4</f>
        <v>1.935126896782121E-2</v>
      </c>
      <c r="V34" s="1">
        <f>(D34-$F$45)^4</f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>(B35-$D$45)^3</f>
        <v>1.6817167788680456E-3</v>
      </c>
      <c r="R35" s="1">
        <f>(C35-$E$45)^3</f>
        <v>-3.8858507886997836E-4</v>
      </c>
      <c r="S35" s="1">
        <f>(D35-$F$45)^3</f>
        <v>1.1513631966516615E-4</v>
      </c>
      <c r="T35" s="1">
        <f>(B35-$D$45)^4</f>
        <v>1.9998794127079703E-4</v>
      </c>
      <c r="U35" s="1">
        <f>(C35-$E$45)^4</f>
        <v>2.8356208458079985E-5</v>
      </c>
      <c r="V35" s="1">
        <f>(D35-$F$45)^4</f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>(B36-$D$45)^3</f>
        <v>-5.330385169683852E-4</v>
      </c>
      <c r="R36" s="1">
        <f>(C36-$E$45)^3</f>
        <v>-5.1883837087636303E-2</v>
      </c>
      <c r="S36" s="1">
        <f>(D36-$F$45)^3</f>
        <v>-4.3373541547391224E-2</v>
      </c>
      <c r="T36" s="1">
        <f>(B36-$D$45)^4</f>
        <v>4.3219339213652644E-5</v>
      </c>
      <c r="U36" s="1">
        <f>(C36-$E$45)^4</f>
        <v>1.935126896782121E-2</v>
      </c>
      <c r="V36" s="1">
        <f>(D36-$F$45)^4</f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>(B37-$D$45)^3</f>
        <v>-0.31593406116123324</v>
      </c>
      <c r="R37" s="1">
        <f>(C37-$E$45)^3</f>
        <v>-5.1883837087636303E-2</v>
      </c>
      <c r="S37" s="1">
        <f>(D37-$F$45)^3</f>
        <v>-1.3541152547727153E-4</v>
      </c>
      <c r="T37" s="1">
        <f>(B37-$D$45)^4</f>
        <v>0.21517671192602889</v>
      </c>
      <c r="U37" s="1">
        <f>(C37-$E$45)^4</f>
        <v>1.935126896782121E-2</v>
      </c>
      <c r="V37" s="1">
        <f>(D37-$F$45)^4</f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>(B38-$D$45)^3</f>
        <v>6.7715633822281323E-6</v>
      </c>
      <c r="R38" s="1">
        <f>(C38-$E$45)^3</f>
        <v>-3.8858507886997836E-4</v>
      </c>
      <c r="S38" s="1">
        <f>(D38-$F$45)^3</f>
        <v>-0.27634140129903489</v>
      </c>
      <c r="T38" s="1">
        <f>(B38-$D$45)^4</f>
        <v>1.2811065858269459E-7</v>
      </c>
      <c r="U38" s="1">
        <f>(C38-$E$45)^4</f>
        <v>2.8356208458079985E-5</v>
      </c>
      <c r="V38" s="1">
        <f>(D38-$F$45)^4</f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>(B39-$D$45)^3</f>
        <v>-0.19620506189169409</v>
      </c>
      <c r="R39" s="1">
        <f>(C39-$E$45)^3</f>
        <v>-5.1883837087636303E-2</v>
      </c>
      <c r="S39" s="1">
        <f>(D39-$F$45)^3</f>
        <v>-9.1948413716858413E-2</v>
      </c>
      <c r="T39" s="1">
        <f>(B39-$D$45)^4</f>
        <v>0.11401104947760594</v>
      </c>
      <c r="U39" s="1">
        <f>(C39-$E$45)^4</f>
        <v>1.935126896782121E-2</v>
      </c>
      <c r="V39" s="1">
        <f>(D39-$F$45)^4</f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>SUM(Q3:Q39)</f>
        <v>-13.598068663257806</v>
      </c>
      <c r="R40" s="1">
        <f>SUM(R3:R39)</f>
        <v>-1.9120014609204357</v>
      </c>
      <c r="S40" s="1">
        <f>SUM(S3:S39)</f>
        <v>0.76856099342584061</v>
      </c>
      <c r="T40" s="1">
        <f>SUM(T3:T39)</f>
        <v>31.934339979862937</v>
      </c>
      <c r="U40" s="1">
        <f>SUM(U3:U39)</f>
        <v>13.172295338874322</v>
      </c>
      <c r="V40" s="1">
        <f>SUM(V3:V39)</f>
        <v>6.3315645312222379</v>
      </c>
    </row>
    <row r="43" spans="1:22" x14ac:dyDescent="0.3">
      <c r="A43" s="8"/>
      <c r="B43" s="8"/>
      <c r="C43" s="8"/>
      <c r="E43" s="6"/>
      <c r="I43" s="6"/>
      <c r="J43" s="6"/>
    </row>
    <row r="44" spans="1:22" ht="15.6" x14ac:dyDescent="0.35">
      <c r="A44" s="8"/>
      <c r="B44" s="8"/>
      <c r="C44" s="8"/>
      <c r="D44" s="5" t="s">
        <v>26</v>
      </c>
      <c r="E44" s="5" t="s">
        <v>27</v>
      </c>
      <c r="F44" s="5" t="s">
        <v>28</v>
      </c>
      <c r="G44" s="7" t="s">
        <v>29</v>
      </c>
      <c r="H44" s="7"/>
      <c r="I44" s="7"/>
      <c r="J44" s="6"/>
    </row>
    <row r="45" spans="1:22" x14ac:dyDescent="0.3">
      <c r="A45" s="9" t="s">
        <v>4</v>
      </c>
      <c r="B45" s="9"/>
      <c r="C45" s="9"/>
      <c r="D45" s="12">
        <f>SUMPRODUCT(K3:K19,H3:H19)/K23</f>
        <v>8.1810810810810803</v>
      </c>
      <c r="E45" s="12">
        <f>SUMPRODUCT(L3:L19,I3:I19)/L23</f>
        <v>7.9729729729729746</v>
      </c>
      <c r="F45" s="12">
        <f>SUMPRODUCT(M3:M22,J3:J22)/M23</f>
        <v>8.0513513513513519</v>
      </c>
      <c r="G45" s="7"/>
      <c r="H45" s="7"/>
      <c r="I45" s="7"/>
      <c r="J45" s="6"/>
    </row>
    <row r="46" spans="1:22" x14ac:dyDescent="0.3">
      <c r="A46" s="9"/>
      <c r="B46" s="9"/>
      <c r="C46" s="9"/>
      <c r="D46" s="12"/>
      <c r="E46" s="12"/>
      <c r="F46" s="12"/>
      <c r="G46" s="7"/>
      <c r="H46" s="7"/>
      <c r="I46" s="7"/>
    </row>
    <row r="47" spans="1:22" x14ac:dyDescent="0.3">
      <c r="A47" s="9" t="s">
        <v>5</v>
      </c>
      <c r="B47" s="9"/>
      <c r="C47" s="9"/>
      <c r="D47" s="12">
        <f>SUMPRODUCT(H3:H19-D45, H3:H19-D45, K3:K19)/K23</f>
        <v>0.43937180423666905</v>
      </c>
      <c r="E47" s="12">
        <f>SUMPRODUCT(I3:I19-E45, I3:I19-E45, L3:L19)/L23</f>
        <v>0.30575602629656695</v>
      </c>
      <c r="F47" s="12">
        <f>SUMPRODUCT(J3:J22-F45, J3:J22-F45, M3:M22)/M23</f>
        <v>0.2770927684441199</v>
      </c>
      <c r="G47" s="7"/>
      <c r="H47" s="7"/>
      <c r="I47" s="7"/>
    </row>
    <row r="48" spans="1:22" x14ac:dyDescent="0.3">
      <c r="A48" s="9"/>
      <c r="B48" s="9"/>
      <c r="C48" s="9"/>
      <c r="D48" s="12"/>
      <c r="E48" s="12"/>
      <c r="F48" s="12"/>
      <c r="G48" s="7"/>
      <c r="H48" s="7"/>
      <c r="I48" s="7"/>
    </row>
    <row r="49" spans="1:9" x14ac:dyDescent="0.3">
      <c r="A49" s="9" t="s">
        <v>6</v>
      </c>
      <c r="B49" s="9"/>
      <c r="C49" s="9"/>
      <c r="D49" s="12">
        <f>SUMPRODUCT(H3:H19-D45, H3:H19-D45, K3:K19)/(K23-1)</f>
        <v>0.45157657657657652</v>
      </c>
      <c r="E49" s="12">
        <f>SUMPRODUCT(I3:I19-E45, I3:I19-E45, L3:L19)/(L23-1)</f>
        <v>0.31424924924924935</v>
      </c>
      <c r="F49" s="12">
        <f>SUMPRODUCT(J3:J22-F45, J3:J22-F45, M3:M22)/(M23-1)</f>
        <v>0.28478978978978986</v>
      </c>
      <c r="G49" s="7"/>
      <c r="H49" s="7"/>
      <c r="I49" s="7"/>
    </row>
    <row r="50" spans="1:9" x14ac:dyDescent="0.3">
      <c r="A50" s="9"/>
      <c r="B50" s="9"/>
      <c r="C50" s="9"/>
      <c r="D50" s="12"/>
      <c r="E50" s="12"/>
      <c r="F50" s="12"/>
      <c r="G50" s="7"/>
      <c r="H50" s="7"/>
      <c r="I50" s="7"/>
    </row>
    <row r="51" spans="1:9" x14ac:dyDescent="0.3">
      <c r="A51" s="9" t="s">
        <v>7</v>
      </c>
      <c r="B51" s="9"/>
      <c r="C51" s="9"/>
      <c r="D51" s="12">
        <f>SQRT(D47)</f>
        <v>0.6628512685638227</v>
      </c>
      <c r="E51" s="12">
        <f>SQRT(E47)</f>
        <v>0.55295210126788286</v>
      </c>
      <c r="F51" s="12">
        <f>SQRT(F47)</f>
        <v>0.5263960186438722</v>
      </c>
      <c r="G51" s="8"/>
      <c r="H51" s="8"/>
      <c r="I51" s="8"/>
    </row>
    <row r="52" spans="1:9" x14ac:dyDescent="0.3">
      <c r="A52" s="9"/>
      <c r="B52" s="9"/>
      <c r="C52" s="9"/>
      <c r="D52" s="12"/>
      <c r="E52" s="12"/>
      <c r="F52" s="12"/>
      <c r="G52" s="8"/>
      <c r="H52" s="8"/>
      <c r="I52" s="8"/>
    </row>
    <row r="53" spans="1:9" x14ac:dyDescent="0.3">
      <c r="A53" s="9" t="s">
        <v>8</v>
      </c>
      <c r="B53" s="9"/>
      <c r="C53" s="9"/>
      <c r="D53" s="12">
        <f>D51/D45</f>
        <v>8.1022454366902683E-2</v>
      </c>
      <c r="E53" s="12">
        <f>E51/E45</f>
        <v>6.935331439631072E-2</v>
      </c>
      <c r="F53" s="12">
        <f>F51/F45</f>
        <v>6.5379834474062676E-2</v>
      </c>
      <c r="G53" s="8"/>
      <c r="H53" s="8"/>
      <c r="I53" s="8"/>
    </row>
    <row r="54" spans="1:9" x14ac:dyDescent="0.3">
      <c r="A54" s="9"/>
      <c r="B54" s="9"/>
      <c r="C54" s="9"/>
      <c r="D54" s="12"/>
      <c r="E54" s="12"/>
      <c r="F54" s="12"/>
      <c r="G54" s="8"/>
      <c r="H54" s="8"/>
      <c r="I54" s="8"/>
    </row>
    <row r="55" spans="1:9" x14ac:dyDescent="0.3">
      <c r="A55" s="9" t="s">
        <v>9</v>
      </c>
      <c r="B55" s="9"/>
      <c r="C55" s="9"/>
      <c r="D55" s="12">
        <f>Q40/(K40*D51^3)</f>
        <v>-1.2619066541331863</v>
      </c>
      <c r="E55" s="12">
        <f>R40/(L40*E51^3)</f>
        <v>-0.3056496884394217</v>
      </c>
      <c r="F55" s="12">
        <f>S40/(M40*F51^3)</f>
        <v>0.14240945598119886</v>
      </c>
      <c r="G55" s="8"/>
      <c r="H55" s="8"/>
      <c r="I55" s="8"/>
    </row>
    <row r="56" spans="1:9" x14ac:dyDescent="0.3">
      <c r="A56" s="9"/>
      <c r="B56" s="9"/>
      <c r="C56" s="9"/>
      <c r="D56" s="12"/>
      <c r="E56" s="12"/>
      <c r="F56" s="12"/>
      <c r="G56" s="8"/>
      <c r="H56" s="8"/>
      <c r="I56" s="8"/>
    </row>
    <row r="57" spans="1:9" x14ac:dyDescent="0.3">
      <c r="A57" s="9" t="s">
        <v>10</v>
      </c>
      <c r="B57" s="9"/>
      <c r="C57" s="9"/>
      <c r="D57" s="12">
        <f>T40/(K40*D47^2)-3</f>
        <v>1.4708680584490494</v>
      </c>
      <c r="E57" s="12">
        <f>U40/(L40*E47^2)-3</f>
        <v>0.80811175067843388</v>
      </c>
      <c r="F57" s="12">
        <f>V40/(M40*F47^2)-3</f>
        <v>-0.77126245071575994</v>
      </c>
      <c r="G57" s="8"/>
      <c r="H57" s="8"/>
      <c r="I57" s="8"/>
    </row>
    <row r="58" spans="1:9" x14ac:dyDescent="0.3">
      <c r="A58" s="9"/>
      <c r="B58" s="9"/>
      <c r="C58" s="9"/>
      <c r="D58" s="12"/>
      <c r="E58" s="12"/>
      <c r="F58" s="12"/>
      <c r="G58" s="8"/>
      <c r="H58" s="8"/>
      <c r="I58" s="8"/>
    </row>
    <row r="59" spans="1:9" x14ac:dyDescent="0.3">
      <c r="A59" s="9" t="s">
        <v>36</v>
      </c>
      <c r="B59" s="9"/>
      <c r="C59" s="9"/>
      <c r="D59" s="12">
        <f>H12</f>
        <v>8.3000000000000007</v>
      </c>
      <c r="E59" s="12">
        <f>I11</f>
        <v>7.9</v>
      </c>
      <c r="F59" s="12" t="str">
        <f>J11&amp;", "&amp;J13&amp;", "&amp;J17</f>
        <v>7.9, 8.1, 8.5</v>
      </c>
      <c r="G59" s="8"/>
      <c r="H59" s="8"/>
      <c r="I59" s="8"/>
    </row>
    <row r="60" spans="1:9" x14ac:dyDescent="0.3">
      <c r="A60" s="9"/>
      <c r="B60" s="9"/>
      <c r="C60" s="9"/>
      <c r="D60" s="12"/>
      <c r="E60" s="12"/>
      <c r="F60" s="12"/>
      <c r="G60" s="8"/>
      <c r="H60" s="8"/>
      <c r="I60" s="8"/>
    </row>
    <row r="61" spans="1:9" x14ac:dyDescent="0.3">
      <c r="A61" s="9" t="s">
        <v>37</v>
      </c>
      <c r="B61" s="9"/>
      <c r="C61" s="9"/>
      <c r="D61" s="12">
        <f>E21</f>
        <v>8.3000000000000007</v>
      </c>
      <c r="E61" s="12">
        <f>F21</f>
        <v>7.9</v>
      </c>
      <c r="F61" s="12">
        <f>G21</f>
        <v>8</v>
      </c>
      <c r="G61" s="8"/>
      <c r="H61" s="8"/>
      <c r="I61" s="8"/>
    </row>
    <row r="62" spans="1:9" x14ac:dyDescent="0.3">
      <c r="A62" s="9"/>
      <c r="B62" s="9"/>
      <c r="C62" s="9"/>
      <c r="D62" s="12"/>
      <c r="E62" s="12"/>
      <c r="F62" s="12"/>
      <c r="G62" s="8"/>
      <c r="H62" s="8"/>
      <c r="I62" s="8"/>
    </row>
  </sheetData>
  <autoFilter ref="H3:H39" xr:uid="{00000000-0009-0000-0000-000000000000}"/>
  <sortState xmlns:xlrd2="http://schemas.microsoft.com/office/spreadsheetml/2017/richdata2" ref="G3:G39">
    <sortCondition ref="G3"/>
  </sortState>
  <mergeCells count="66">
    <mergeCell ref="F59:F60"/>
    <mergeCell ref="D61:D62"/>
    <mergeCell ref="E61:E62"/>
    <mergeCell ref="F61:F62"/>
    <mergeCell ref="A59:C60"/>
    <mergeCell ref="A61:C62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  <mergeCell ref="D59:D60"/>
    <mergeCell ref="E59:E60"/>
    <mergeCell ref="G53:I54"/>
    <mergeCell ref="G55:I56"/>
    <mergeCell ref="G57:I58"/>
    <mergeCell ref="G59:I60"/>
    <mergeCell ref="G61:I62"/>
    <mergeCell ref="A45:C46"/>
    <mergeCell ref="D45:D46"/>
    <mergeCell ref="E45:E46"/>
    <mergeCell ref="F45:F46"/>
    <mergeCell ref="G45:I46"/>
    <mergeCell ref="A47:C48"/>
    <mergeCell ref="D47:D48"/>
    <mergeCell ref="E47:E48"/>
    <mergeCell ref="F47:F48"/>
    <mergeCell ref="G47:I48"/>
    <mergeCell ref="A49:C50"/>
    <mergeCell ref="D49:D50"/>
    <mergeCell ref="F49:F50"/>
    <mergeCell ref="G49:I50"/>
    <mergeCell ref="T1:T2"/>
    <mergeCell ref="U1:U2"/>
    <mergeCell ref="V1:V2"/>
    <mergeCell ref="G44:I44"/>
    <mergeCell ref="E49:E50"/>
    <mergeCell ref="Q1:Q2"/>
    <mergeCell ref="R1:R2"/>
    <mergeCell ref="S1:S2"/>
    <mergeCell ref="A53:C54"/>
    <mergeCell ref="A55:C56"/>
    <mergeCell ref="A57:C58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G51:I52"/>
    <mergeCell ref="A51:C52"/>
    <mergeCell ref="A43:C43"/>
    <mergeCell ref="A44:C4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2023-02-21T23:28:50Z</dcterms:modified>
</cp:coreProperties>
</file>