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ptutneduar-my.sharepoint.com/personal/nicolas_reboreda_alu_inspt_utn_edu_ar/Documents/"/>
    </mc:Choice>
  </mc:AlternateContent>
  <xr:revisionPtr revIDLastSave="0" documentId="8_{726E4D4B-492E-497A-91A6-D4018882DAAF}" xr6:coauthVersionLast="47" xr6:coauthVersionMax="47" xr10:uidLastSave="{00000000-0000-0000-0000-000000000000}"/>
  <bookViews>
    <workbookView xWindow="-120" yWindow="-120" windowWidth="29040" windowHeight="15720" xr2:uid="{678B54BF-37D2-46DC-A7AA-7D57692F42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J8" i="1"/>
  <c r="E9" i="1"/>
  <c r="F9" i="1"/>
  <c r="G9" i="1"/>
  <c r="H9" i="1"/>
  <c r="I9" i="1"/>
  <c r="J9" i="1"/>
  <c r="E10" i="1"/>
  <c r="F10" i="1"/>
  <c r="G10" i="1"/>
  <c r="H10" i="1"/>
  <c r="I10" i="1"/>
  <c r="J10" i="1"/>
  <c r="E11" i="1"/>
  <c r="F11" i="1"/>
  <c r="G11" i="1"/>
  <c r="H11" i="1"/>
  <c r="I11" i="1"/>
  <c r="J11" i="1"/>
  <c r="I13" i="1"/>
  <c r="J13" i="1"/>
  <c r="I14" i="1"/>
  <c r="J14" i="1"/>
  <c r="I15" i="1"/>
  <c r="E23" i="1" s="1"/>
  <c r="J15" i="1"/>
  <c r="E16" i="1"/>
  <c r="F16" i="1"/>
  <c r="G16" i="1"/>
  <c r="H16" i="1"/>
  <c r="I16" i="1"/>
  <c r="J16" i="1"/>
  <c r="E18" i="1"/>
  <c r="F18" i="1"/>
  <c r="G18" i="1"/>
  <c r="E24" i="1" s="1"/>
  <c r="H18" i="1"/>
  <c r="I18" i="1"/>
  <c r="J18" i="1"/>
</calcChain>
</file>

<file path=xl/sharedStrings.xml><?xml version="1.0" encoding="utf-8"?>
<sst xmlns="http://schemas.openxmlformats.org/spreadsheetml/2006/main" count="21" uniqueCount="21">
  <si>
    <t>Menor beneficio neto</t>
  </si>
  <si>
    <t>Mayor importe de costos fijos</t>
  </si>
  <si>
    <t>Costo del producto</t>
  </si>
  <si>
    <t>Precio del producto</t>
  </si>
  <si>
    <t>Beneficio neto</t>
  </si>
  <si>
    <t>Costos total</t>
  </si>
  <si>
    <t>Costos Fijos</t>
  </si>
  <si>
    <t>Publicidad</t>
  </si>
  <si>
    <t>Personal ventas</t>
  </si>
  <si>
    <t>Margen bruto</t>
  </si>
  <si>
    <t>Costos de las ventas</t>
  </si>
  <si>
    <t>Ingreso por ventas</t>
  </si>
  <si>
    <t xml:space="preserve">Unidades vendidas </t>
  </si>
  <si>
    <t>Promedio                anual</t>
  </si>
  <si>
    <t>Total              anual</t>
  </si>
  <si>
    <t>Trimestre 4</t>
  </si>
  <si>
    <t>Trimestre 3</t>
  </si>
  <si>
    <t>Trimestre 2</t>
  </si>
  <si>
    <t>Trimestre 1</t>
  </si>
  <si>
    <t>La Castellana S.A.</t>
  </si>
  <si>
    <t>Ejercicio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</si>
</sst>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1" xfId="1" applyFont="1" applyBorder="1"/>
    <xf numFmtId="0" fontId="2" fillId="0" borderId="2" xfId="0" applyFont="1" applyBorder="1" applyAlignment="1">
      <alignment horizontal="center" vertical="center"/>
    </xf>
    <xf numFmtId="44" fontId="0" fillId="0" borderId="3" xfId="1" applyFont="1" applyBorder="1"/>
    <xf numFmtId="44" fontId="0" fillId="0" borderId="4" xfId="1" applyFont="1" applyBorder="1"/>
    <xf numFmtId="0" fontId="2" fillId="0" borderId="5" xfId="0" applyFont="1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B8C8-2DD2-431C-98EC-8FCD6B268A37}">
  <dimension ref="B3:J25"/>
  <sheetViews>
    <sheetView tabSelected="1" workbookViewId="0">
      <selection activeCell="G28" sqref="G28"/>
    </sheetView>
  </sheetViews>
  <sheetFormatPr baseColWidth="10" defaultRowHeight="15" x14ac:dyDescent="0.25"/>
  <cols>
    <col min="4" max="4" width="27.7109375" bestFit="1" customWidth="1"/>
    <col min="5" max="10" width="13" bestFit="1" customWidth="1"/>
  </cols>
  <sheetData>
    <row r="3" spans="2:10" x14ac:dyDescent="0.25">
      <c r="B3" s="11" t="s">
        <v>20</v>
      </c>
    </row>
    <row r="4" spans="2:10" x14ac:dyDescent="0.25">
      <c r="D4" s="14" t="s">
        <v>19</v>
      </c>
      <c r="E4" s="13"/>
      <c r="F4" s="13"/>
      <c r="G4" s="13"/>
      <c r="H4" s="13"/>
      <c r="I4" s="13"/>
      <c r="J4" s="12"/>
    </row>
    <row r="5" spans="2:10" ht="15.75" thickBot="1" x14ac:dyDescent="0.3">
      <c r="D5" s="11"/>
      <c r="E5" s="10"/>
      <c r="F5" s="10"/>
      <c r="G5" s="10"/>
      <c r="H5" s="10"/>
      <c r="I5" s="10"/>
      <c r="J5" s="10"/>
    </row>
    <row r="6" spans="2:10" ht="30.75" thickTop="1" x14ac:dyDescent="0.25">
      <c r="D6" s="7"/>
      <c r="E6" s="9" t="s">
        <v>18</v>
      </c>
      <c r="F6" s="9" t="s">
        <v>17</v>
      </c>
      <c r="G6" s="9" t="s">
        <v>16</v>
      </c>
      <c r="H6" s="9" t="s">
        <v>15</v>
      </c>
      <c r="I6" s="8" t="s">
        <v>14</v>
      </c>
      <c r="J6" s="8" t="s">
        <v>13</v>
      </c>
    </row>
    <row r="7" spans="2:10" x14ac:dyDescent="0.25">
      <c r="D7" s="7"/>
      <c r="E7" s="6"/>
      <c r="F7" s="6"/>
      <c r="G7" s="6"/>
      <c r="H7" s="6"/>
      <c r="I7" s="6"/>
      <c r="J7" s="6"/>
    </row>
    <row r="8" spans="2:10" x14ac:dyDescent="0.25">
      <c r="D8" s="2" t="s">
        <v>12</v>
      </c>
      <c r="E8" s="3">
        <v>3592</v>
      </c>
      <c r="F8" s="3">
        <v>4390</v>
      </c>
      <c r="G8" s="3">
        <v>3192</v>
      </c>
      <c r="H8" s="3">
        <v>4789</v>
      </c>
      <c r="I8" s="3">
        <f>E8+F8+G8+H8</f>
        <v>15963</v>
      </c>
      <c r="J8" s="3">
        <f>AVERAGE(E8:H8)</f>
        <v>3990.75</v>
      </c>
    </row>
    <row r="9" spans="2:10" x14ac:dyDescent="0.25">
      <c r="D9" s="2" t="s">
        <v>11</v>
      </c>
      <c r="E9" s="3">
        <f>E8*E20</f>
        <v>143680</v>
      </c>
      <c r="F9" s="3">
        <f>F8*E20</f>
        <v>175600</v>
      </c>
      <c r="G9" s="3">
        <f>G8*E20</f>
        <v>127680</v>
      </c>
      <c r="H9" s="3">
        <f>H8*E20</f>
        <v>191560</v>
      </c>
      <c r="I9" s="3">
        <f>E9+F9+G9+H9</f>
        <v>638520</v>
      </c>
      <c r="J9" s="3">
        <f>AVERAGE(E9:H9)</f>
        <v>159630</v>
      </c>
    </row>
    <row r="10" spans="2:10" x14ac:dyDescent="0.25">
      <c r="D10" s="2" t="s">
        <v>10</v>
      </c>
      <c r="E10" s="3">
        <f>E8*E21</f>
        <v>89800</v>
      </c>
      <c r="F10" s="3">
        <f>F8*E21</f>
        <v>109750</v>
      </c>
      <c r="G10" s="3">
        <f>G8*E21</f>
        <v>79800</v>
      </c>
      <c r="H10" s="3">
        <f>H8*E21</f>
        <v>119725</v>
      </c>
      <c r="I10" s="3">
        <f>E10+F10+G10+H10</f>
        <v>399075</v>
      </c>
      <c r="J10" s="3">
        <f>AVERAGE(E10:H10)</f>
        <v>99768.75</v>
      </c>
    </row>
    <row r="11" spans="2:10" x14ac:dyDescent="0.25">
      <c r="D11" s="2" t="s">
        <v>9</v>
      </c>
      <c r="E11" s="3">
        <f>E9-E10</f>
        <v>53880</v>
      </c>
      <c r="F11" s="3">
        <f>F9-F10</f>
        <v>65850</v>
      </c>
      <c r="G11" s="3">
        <f>G9-G10</f>
        <v>47880</v>
      </c>
      <c r="H11" s="3">
        <f>H9-H10</f>
        <v>71835</v>
      </c>
      <c r="I11" s="3">
        <f>E11+F11+G11+H11</f>
        <v>239445</v>
      </c>
      <c r="J11" s="3">
        <f>AVERAGE(E11:H11)</f>
        <v>59861.25</v>
      </c>
    </row>
    <row r="12" spans="2:10" x14ac:dyDescent="0.25">
      <c r="D12" s="2"/>
      <c r="E12" s="3"/>
      <c r="F12" s="3"/>
      <c r="G12" s="3"/>
      <c r="H12" s="3"/>
      <c r="I12" s="3"/>
      <c r="J12" s="3"/>
    </row>
    <row r="13" spans="2:10" x14ac:dyDescent="0.25">
      <c r="D13" s="2" t="s">
        <v>8</v>
      </c>
      <c r="E13" s="3">
        <v>8000</v>
      </c>
      <c r="F13" s="3">
        <v>8000</v>
      </c>
      <c r="G13" s="3">
        <v>9000</v>
      </c>
      <c r="H13" s="3">
        <v>9000</v>
      </c>
      <c r="I13" s="3">
        <f>E13+F13+G13+H13</f>
        <v>34000</v>
      </c>
      <c r="J13" s="3">
        <f>AVERAGE(E13:H13)</f>
        <v>8500</v>
      </c>
    </row>
    <row r="14" spans="2:10" x14ac:dyDescent="0.25">
      <c r="D14" s="2" t="s">
        <v>7</v>
      </c>
      <c r="E14" s="3">
        <v>10000</v>
      </c>
      <c r="F14" s="3">
        <v>10000</v>
      </c>
      <c r="G14" s="3">
        <v>10000</v>
      </c>
      <c r="H14" s="3">
        <v>10000</v>
      </c>
      <c r="I14" s="3">
        <f>E14+F14+G14+H14</f>
        <v>40000</v>
      </c>
      <c r="J14" s="3">
        <f>AVERAGE(E14:H14)</f>
        <v>10000</v>
      </c>
    </row>
    <row r="15" spans="2:10" x14ac:dyDescent="0.25">
      <c r="D15" s="5" t="s">
        <v>6</v>
      </c>
      <c r="E15" s="3">
        <v>21549</v>
      </c>
      <c r="F15" s="3">
        <v>26338</v>
      </c>
      <c r="G15" s="3">
        <v>19155</v>
      </c>
      <c r="H15" s="3">
        <v>28732</v>
      </c>
      <c r="I15" s="3">
        <f>E15+F15+G15+H15</f>
        <v>95774</v>
      </c>
      <c r="J15" s="3">
        <f>AVERAGE(E15:H15)</f>
        <v>23943.5</v>
      </c>
    </row>
    <row r="16" spans="2:10" x14ac:dyDescent="0.25">
      <c r="D16" s="2" t="s">
        <v>5</v>
      </c>
      <c r="E16" s="4">
        <f>E13+E14+E15</f>
        <v>39549</v>
      </c>
      <c r="F16" s="4">
        <f>F13+F14+F15</f>
        <v>44338</v>
      </c>
      <c r="G16" s="4">
        <f>G13+G14+G15</f>
        <v>38155</v>
      </c>
      <c r="H16" s="4">
        <f>H13+H14+H15</f>
        <v>47732</v>
      </c>
      <c r="I16" s="4">
        <f>F16+G16+H16+E16</f>
        <v>169774</v>
      </c>
      <c r="J16" s="3">
        <f>AVERAGE(E16:H16)</f>
        <v>42443.5</v>
      </c>
    </row>
    <row r="17" spans="4:10" x14ac:dyDescent="0.25">
      <c r="D17" s="2"/>
      <c r="E17" s="3"/>
      <c r="F17" s="3"/>
      <c r="G17" s="3"/>
      <c r="H17" s="3"/>
      <c r="I17" s="4"/>
      <c r="J17" s="3"/>
    </row>
    <row r="18" spans="4:10" x14ac:dyDescent="0.25">
      <c r="D18" s="2" t="s">
        <v>4</v>
      </c>
      <c r="E18" s="3">
        <f>E11-E16</f>
        <v>14331</v>
      </c>
      <c r="F18" s="3">
        <f>F11-F16</f>
        <v>21512</v>
      </c>
      <c r="G18" s="3">
        <f>G11-G16</f>
        <v>9725</v>
      </c>
      <c r="H18" s="3">
        <f>H11-H16</f>
        <v>24103</v>
      </c>
      <c r="I18" s="4">
        <f>G18+H18+F18+E18</f>
        <v>69671</v>
      </c>
      <c r="J18" s="3">
        <f>AVERAGE(E18:H18)</f>
        <v>17417.75</v>
      </c>
    </row>
    <row r="19" spans="4:10" x14ac:dyDescent="0.25">
      <c r="D19" s="2"/>
      <c r="E19" s="3"/>
      <c r="F19" s="3"/>
      <c r="G19" s="3"/>
      <c r="H19" s="3"/>
      <c r="I19" s="3"/>
      <c r="J19" s="3"/>
    </row>
    <row r="20" spans="4:10" x14ac:dyDescent="0.25">
      <c r="D20" s="2" t="s">
        <v>3</v>
      </c>
      <c r="E20" s="3">
        <v>40</v>
      </c>
      <c r="F20" s="3"/>
      <c r="G20" s="3"/>
      <c r="H20" s="3"/>
      <c r="I20" s="3"/>
      <c r="J20" s="3"/>
    </row>
    <row r="21" spans="4:10" x14ac:dyDescent="0.25">
      <c r="D21" s="2" t="s">
        <v>2</v>
      </c>
      <c r="E21" s="3">
        <v>25</v>
      </c>
      <c r="F21" s="3"/>
      <c r="G21" s="3"/>
      <c r="H21" s="3"/>
      <c r="I21" s="3"/>
      <c r="J21" s="3"/>
    </row>
    <row r="22" spans="4:10" x14ac:dyDescent="0.25">
      <c r="D22" s="2"/>
      <c r="E22" s="3"/>
      <c r="F22" s="3"/>
      <c r="G22" s="3"/>
      <c r="H22" s="3"/>
      <c r="I22" s="3"/>
      <c r="J22" s="3"/>
    </row>
    <row r="23" spans="4:10" x14ac:dyDescent="0.25">
      <c r="D23" s="2" t="s">
        <v>1</v>
      </c>
      <c r="E23" s="3">
        <f>MAX(E15:I15)</f>
        <v>95774</v>
      </c>
      <c r="F23" s="3"/>
      <c r="G23" s="3"/>
      <c r="H23" s="3"/>
      <c r="I23" s="3"/>
      <c r="J23" s="3"/>
    </row>
    <row r="24" spans="4:10" ht="15.75" thickBot="1" x14ac:dyDescent="0.3">
      <c r="D24" s="2" t="s">
        <v>0</v>
      </c>
      <c r="E24" s="1">
        <f>MIN(E18:H18)</f>
        <v>9725</v>
      </c>
      <c r="F24" s="1"/>
      <c r="G24" s="1"/>
      <c r="H24" s="1"/>
      <c r="I24" s="1"/>
      <c r="J24" s="1"/>
    </row>
    <row r="25" spans="4:10" ht="15.75" thickTop="1" x14ac:dyDescent="0.25"/>
  </sheetData>
  <mergeCells count="1">
    <mergeCell ref="D4:J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93452CB85C184192F5BBBFDFB3B9A0" ma:contentTypeVersion="11" ma:contentTypeDescription="Crear nuevo documento." ma:contentTypeScope="" ma:versionID="807c3e0d73e167b5a3643e1091886944">
  <xsd:schema xmlns:xsd="http://www.w3.org/2001/XMLSchema" xmlns:xs="http://www.w3.org/2001/XMLSchema" xmlns:p="http://schemas.microsoft.com/office/2006/metadata/properties" xmlns:ns3="5da57b17-8cf3-41a1-8164-5433493b9c0f" xmlns:ns4="eb1df884-0c56-4da7-abe0-6a40887f5c92" targetNamespace="http://schemas.microsoft.com/office/2006/metadata/properties" ma:root="true" ma:fieldsID="75c83efb8c87086d94b24edb0815bce0" ns3:_="" ns4:_="">
    <xsd:import namespace="5da57b17-8cf3-41a1-8164-5433493b9c0f"/>
    <xsd:import namespace="eb1df884-0c56-4da7-abe0-6a40887f5c9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57b17-8cf3-41a1-8164-5433493b9c0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1df884-0c56-4da7-abe0-6a40887f5c9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a57b17-8cf3-41a1-8164-5433493b9c0f" xsi:nil="true"/>
  </documentManagement>
</p:properties>
</file>

<file path=customXml/itemProps1.xml><?xml version="1.0" encoding="utf-8"?>
<ds:datastoreItem xmlns:ds="http://schemas.openxmlformats.org/officeDocument/2006/customXml" ds:itemID="{8181E033-0A43-4B55-9651-AF0D5F41DB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57b17-8cf3-41a1-8164-5433493b9c0f"/>
    <ds:schemaRef ds:uri="eb1df884-0c56-4da7-abe0-6a40887f5c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0DA598-1F94-45BA-90A1-8259B17154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340603-F6EA-4C1D-8C68-A1B1B64D02C8}">
  <ds:schemaRefs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5da57b17-8cf3-41a1-8164-5433493b9c0f"/>
    <ds:schemaRef ds:uri="http://purl.org/dc/terms/"/>
    <ds:schemaRef ds:uri="http://purl.org/dc/elements/1.1/"/>
    <ds:schemaRef ds:uri="eb1df884-0c56-4da7-abe0-6a40887f5c9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Maximiliano Reboreda Lomba</dc:creator>
  <cp:lastModifiedBy>Nicolas Maximiliano Reboreda Lomba</cp:lastModifiedBy>
  <dcterms:created xsi:type="dcterms:W3CDTF">2023-09-11T17:29:53Z</dcterms:created>
  <dcterms:modified xsi:type="dcterms:W3CDTF">2023-09-11T17:30:41Z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0x0101006093452CB85C184192F5BBBFDFB3B9A0</vt:lpwstr>
  </property>
</Properties>
</file>