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13_ncr:1_{BB2DDE12-9042-4C4B-8134-991D4F1855B1}" xr6:coauthVersionLast="47" xr6:coauthVersionMax="47" xr10:uidLastSave="{00000000-0000-0000-0000-000000000000}"/>
  <bookViews>
    <workbookView xWindow="-4840" yWindow="-21100" windowWidth="38400" windowHeight="2110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3" i="1" l="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<sst xmlns="http://schemas.openxmlformats.org/spreadsheetml/2006/main" count="4697" uniqueCount="1218">
  <si>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</si>
  <si>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</si>
  <si>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</si>
  <si>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</si>
  <si>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</si>
  <si>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</si>
  <si>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</si>
  <si>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</si>
  <si>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</si>
  <si>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</si>
  <si>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</si>
  <si>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</si>
  <si>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</si>
  <si>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</si>
  <si>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</si>
  <si>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</si>
  <si>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</si>
  <si>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</si>
  <si>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</si>
  <si>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</si>
  <si>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</si>
  <si>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</si>
  <si>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</si>
  <si>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</si>
  <si>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</si>
  <si>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</si>
  <si>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</si>
  <si>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</si>
  <si>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</si>
  <si>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</si>
  <si>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</si>
  <si>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</si>
  <si>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</si>
  <si>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</si>
  <si>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</si>
  <si>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</si>
  <si>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</si>
  <si>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</si>
  <si>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</si>
  <si>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</si>
  <si>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</si>
  <si>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</si>
  <si>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</si>
  <si>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</si>
  <si>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</si>
  <si>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</si>
  <si>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</si>
  <si>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</si>
  <si>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</si>
  <si>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</si>
  <si>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</si>
  <si>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</si>
  <si>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</si>
  <si>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</si>
  <si>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</si>
  <si>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</si>
  <si>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</si>
  <si>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</si>
  <si>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</si>
  <si>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</si>
  <si>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</si>
  <si>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</si>
  <si>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</si>
  <si>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</si>
  <si>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</si>
  <si>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</si>
  <si>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</si>
  <si>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</si>
  <si>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</si>
  <si>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</si>
  <si>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</si>
  <si>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</si>
  <si>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</si>
  <si>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</si>
  <si>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</si>
  <si>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</si>
  <si>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</si>
  <si>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</si>
  <si>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</si>
  <si>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</si>
  <si>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</si>
  <si>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</si>
  <si>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</si>
  <si>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</si>
  <si>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</si>
  <si>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</si>
  <si>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</si>
  <si>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</si>
  <si>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</si>
  <si>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</si>
  <si>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</si>
  <si>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</si>
  <si>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</si>
  <si>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</si>
  <si>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</si>
  <si>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</si>
  <si>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</si>
  <si>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</si>
  <si>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</si>
  <si>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</si>
  <si>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</si>
  <si>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</si>
  <si>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</si>
  <si>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</si>
  <si>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</si>
  <si>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</si>
  <si>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</si>
  <si>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</si>
  <si>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</si>
  <si>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</si>
  <si>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</si>
  <si>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</si>
  <si>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</si>
  <si>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</si>
  <si>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</si>
  <si>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</si>
  <si>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</si>
  <si>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</si>
  <si>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</si>
  <si>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</si>
  <si>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</si>
  <si>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</si>
  <si>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</si>
  <si>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</si>
  <si>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</si>
  <si>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</si>
  <si>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</si>
  <si>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</si>
  <si>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</si>
  <si>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</si>
  <si>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</si>
  <si>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</si>
  <si>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</si>
  <si>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</si>
  <si>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</si>
  <si>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</si>
  <si>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</si>
  <si>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</si>
  <si>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</si>
  <si>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</si>
  <si>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</si>
  <si>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</si>
  <si>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</si>
  <si>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</si>
  <si>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</si>
  <si>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</si>
  <si>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</si>
  <si>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</si>
  <si>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</si>
  <si>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</si>
  <si>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</si>
  <si>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</si>
  <si>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</si>
  <si>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</si>
  <si>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</si>
  <si>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</si>
  <si>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</si>
  <si>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</si>
  <si>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</si>
  <si>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</si>
  <si>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</si>
  <si>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</si>
  <si>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</si>
  <si>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</si>
  <si>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</si>
  <si>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</si>
  <si>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</si>
  <si>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</si>
  <si>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</si>
  <si>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</si>
  <si>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</si>
  <si>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</si>
  <si>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</si>
  <si>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</si>
  <si>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</si>
  <si>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</si>
  <si>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</si>
  <si>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</si>
  <si>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</si>
  <si>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</si>
  <si>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</si>
  <si>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</si>
  <si>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</si>
  <si>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</si>
  <si>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</si>
  <si>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</si>
  <si>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</si>
  <si>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</si>
  <si>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</si>
  <si>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</si>
  <si>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</si>
  <si>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</si>
  <si>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</si>
  <si>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</si>
  <si>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</si>
  <si>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</si>
  <si>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</si>
  <si>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</si>
  <si>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</si>
  <si>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</si>
  <si>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</si>
  <si>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</si>
  <si>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</si>
  <si>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</si>
  <si>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</si>
  <si>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</si>
  <si>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</si>
  <si>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</si>
  <si>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</si>
  <si>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</si>
  <si>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</si>
  <si>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</si>
  <si>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</si>
  <si>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</si>
  <si>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</si>
  <si>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</si>
  <si>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</si>
  <si>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</si>
  <si>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</si>
  <si>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</si>
  <si>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</si>
  <si>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</si>
  <si>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</si>
  <si>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</si>
  <si>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</si>
  <si>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</si>
  <si>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</si>
  <si>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</si>
  <si>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</si>
  <si>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</si>
  <si>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</si>
  <si>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</si>
  <si>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</si>
  <si>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</si>
  <si>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</si>
  <si>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</si>
  <si>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</si>
  <si>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</si>
  <si>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</si>
  <si>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</si>
  <si>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</si>
  <si>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</si>
  <si>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</si>
  <si>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</si>
  <si>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</si>
  <si>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</si>
  <si>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</si>
  <si>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</si>
  <si>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</si>
  <si>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</si>
  <si>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</si>
  <si>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</si>
  <si>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</si>
  <si>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</si>
  <si>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</si>
  <si>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</si>
  <si>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</si>
  <si>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</si>
  <si>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</si>
  <si>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</si>
  <si>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</si>
  <si>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</si>
  <si>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</si>
  <si>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</si>
  <si>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</si>
  <si>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</si>
  <si>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</si>
  <si>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</si>
  <si>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</si>
  <si>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</si>
  <si>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</si>
  <si>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</si>
  <si>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</si>
  <si>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</si>
  <si>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</si>
  <si>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</si>
  <si>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</si>
  <si>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</si>
  <si>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</si>
  <si>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</si>
  <si>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</si>
  <si>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</si>
  <si>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</si>
  <si>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</si>
  <si>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</si>
  <si>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</si>
  <si>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</si>
  <si>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</si>
  <si>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</si>
  <si>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</si>
  <si>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</si>
  <si>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</si>
  <si>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</si>
  <si>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</si>
  <si>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</si>
  <si>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</si>
  <si>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</si>
  <si>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</si>
  <si>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</si>
  <si>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</si>
  <si>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</si>
  <si>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</si>
  <si>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</si>
  <si>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</si>
  <si>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</si>
  <si>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</si>
  <si>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</si>
  <si>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</si>
  <si>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</si>
  <si>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</si>
  <si>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</si>
  <si>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</si>
  <si>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</si>
  <si>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</si>
  <si>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</si>
  <si>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</si>
  <si>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</si>
  <si>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</si>
  <si>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</si>
  <si>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</si>
  <si>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</si>
  <si>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</si>
  <si>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</si>
  <si>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</si>
  <si>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</si>
  <si>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</si>
  <si>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</si>
  <si>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</si>
  <si>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</si>
  <si>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</si>
  <si>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</si>
  <si>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</si>
  <si>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</si>
  <si>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</si>
  <si>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</si>
  <si>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</si>
  <si>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</si>
  <si>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</si>
  <si>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</si>
  <si>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</si>
  <si>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</si>
  <si>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</si>
  <si>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</si>
  <si>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</si>
  <si>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</si>
  <si>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</si>
  <si>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</si>
  <si>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</si>
  <si>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</si>
  <si>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</si>
  <si>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</si>
  <si>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</si>
  <si>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</si>
  <si>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</si>
  <si>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</si>
  <si>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</si>
  <si>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</si>
  <si>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</si>
  <si>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</si>
  <si>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</si>
  <si>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</si>
  <si>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</si>
  <si>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</si>
  <si>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</si>
  <si>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</si>
  <si>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</si>
  <si>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</si>
  <si>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</si>
  <si>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</si>
  <si>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</si>
  <si>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</si>
  <si>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</si>
  <si>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</si>
  <si>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</si>
  <si>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</si>
  <si>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</si>
  <si>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</si>
  <si>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</si>
  <si>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</si>
  <si>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</si>
  <si>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</si>
  <si>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</si>
  <si>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</si>
  <si>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</si>
  <si>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</si>
  <si>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</si>
  <si>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</si>
  <si>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</si>
  <si>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</si>
  <si>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</si>
  <si>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</si>
  <si>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</si>
  <si>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</si>
  <si>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</si>
  <si>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</si>
  <si>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</si>
  <si>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</si>
  <si>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</si>
  <si>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</si>
  <si>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</si>
  <si>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</si>
  <si>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</si>
  <si>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</si>
  <si>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</si>
  <si>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</si>
  <si>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</si>
  <si>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</si>
  <si>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</si>
  <si>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</si>
  <si>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</si>
  <si>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</si>
  <si>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</si>
  <si>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</si>
  <si>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</si>
  <si>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</si>
  <si>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</si>
  <si>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</si>
  <si>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</si>
  <si>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</si>
  <si>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</si>
  <si>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</si>
  <si>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</si>
  <si>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</si>
  <si>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</si>
  <si>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</si>
  <si>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</si>
  <si>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</si>
  <si>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</si>
  <si>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</si>
  <si>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</si>
  <si>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</si>
  <si>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</si>
  <si>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</si>
  <si>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</si>
  <si>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</si>
  <si>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</si>
  <si>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</si>
  <si>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</si>
  <si>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</si>
  <si>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</si>
  <si>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</si>
  <si>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</si>
  <si>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</si>
  <si>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</si>
  <si>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</si>
  <si>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</si>
  <si>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</si>
  <si>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</si>
  <si>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</si>
  <si>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</si>
  <si>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</si>
  <si>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</si>
  <si>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</si>
  <si>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</si>
  <si>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</si>
  <si>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</si>
  <si>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</si>
  <si>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</si>
  <si>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</si>
  <si>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</si>
  <si>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</si>
  <si>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</si>
  <si>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</si>
  <si>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</si>
  <si>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</si>
  <si>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</si>
  <si>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</si>
  <si>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</si>
  <si>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</si>
  <si>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</si>
  <si>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</si>
  <si>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</si>
  <si>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</si>
  <si>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</si>
  <si>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</si>
  <si>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</si>
  <si>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</si>
  <si>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</si>
  <si>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</si>
  <si>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</si>
  <si>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</si>
  <si>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</si>
  <si>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</si>
  <si>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</si>
  <si>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</si>
  <si>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</si>
  <si>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</si>
  <si>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</si>
  <si>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</si>
  <si>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</si>
  <si>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</si>
  <si>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</si>
  <si>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</si>
  <si>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</si>
  <si>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</si>
  <si>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</si>
  <si>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</si>
  <si>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</si>
  <si>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</si>
  <si>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</si>
  <si>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</si>
  <si>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</si>
  <si>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</si>
  <si>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</si>
  <si>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</si>
  <si>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</si>
  <si>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</si>
  <si>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</si>
  <si>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</si>
  <si>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</si>
  <si>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</si>
  <si>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</si>
  <si>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</si>
  <si>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</si>
  <si>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</si>
  <si>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</si>
  <si>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</si>
  <si>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</si>
  <si>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</si>
  <si>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</si>
  <si>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</si>
  <si>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</si>
  <si>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</si>
  <si>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</si>
  <si>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</si>
  <si>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</si>
  <si>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</si>
  <si>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</si>
  <si>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</si>
  <si>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</si>
  <si>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</si>
  <si>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</si>
  <si>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</si>
  <si>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</si>
  <si>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</si>
  <si>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</si>
  <si>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</si>
  <si>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</si>
  <si>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</si>
  <si>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</si>
  <si>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</si>
  <si>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</si>
  <si>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</si>
  <si>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</si>
  <si>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</si>
  <si>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</si>
  <si>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</si>
  <si>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</si>
  <si>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</si>
  <si>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</si>
  <si>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</si>
  <si>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</si>
  <si>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</si>
  <si>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</si>
  <si>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</si>
  <si>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</si>
  <si>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</si>
  <si>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</si>
  <si>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</si>
  <si>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</si>
  <si>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</si>
  <si>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</si>
  <si>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</si>
  <si>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</si>
  <si>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</si>
  <si>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</si>
  <si>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</si>
  <si>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</si>
  <si>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</si>
  <si>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</si>
  <si>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</si>
  <si>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</si>
  <si>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</si>
  <si>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</si>
  <si>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</si>
  <si>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</si>
  <si>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</si>
  <si>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</si>
  <si>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</si>
  <si>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</si>
  <si>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</si>
  <si>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</si>
  <si>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</si>
  <si>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</si>
  <si>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</si>
  <si>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</si>
  <si>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</si>
  <si>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</si>
  <si>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</si>
  <si>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</si>
  <si>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</si>
  <si>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</si>
  <si>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</si>
  <si>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</si>
  <si>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</si>
  <si>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</si>
  <si>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</si>
  <si>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</si>
  <si>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</si>
  <si>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</si>
  <si>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</si>
  <si>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</si>
  <si>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</si>
  <si>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</si>
  <si>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</si>
  <si>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</si>
  <si>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</si>
  <si>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</si>
  <si>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</si>
  <si>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</si>
  <si>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</si>
  <si>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</si>
  <si>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</si>
  <si>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</si>
  <si>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</si>
  <si>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</si>
  <si>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</si>
  <si>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</si>
  <si>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</si>
  <si>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</si>
  <si>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</si>
  <si>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</si>
  <si>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</si>
  <si>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</si>
  <si>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</si>
  <si>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</si>
  <si>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</si>
  <si>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</si>
  <si>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</si>
  <si>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</si>
  <si>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</si>
  <si>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</si>
  <si>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</si>
  <si>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</si>
  <si>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</si>
  <si>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</si>
  <si>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</si>
  <si>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</si>
  <si>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</si>
  <si>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</si>
  <si>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</si>
  <si>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</si>
  <si>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</si>
  <si>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</si>
  <si>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</si>
  <si>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</si>
  <si>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</si>
  <si>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</si>
  <si>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</si>
  <si>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</si>
  <si>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</si>
  <si>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</si>
  <si>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</si>
  <si>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</si>
  <si>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</si>
  <si>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</si>
  <si>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</si>
  <si>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</si>
  <si>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</si>
  <si>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</si>
  <si>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</si>
  <si>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</si>
  <si>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</si>
  <si>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</si>
  <si>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</si>
  <si>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</si>
  <si>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</si>
  <si>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</si>
  <si>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</si>
  <si>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</si>
  <si>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</si>
  <si>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</si>
  <si>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</si>
  <si>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</si>
  <si>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</si>
  <si>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</si>
  <si>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</si>
  <si>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</si>
  <si>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</si>
  <si>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</si>
  <si>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</si>
  <si>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</si>
  <si>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</si>
  <si>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</si>
  <si>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</si>
  <si>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</si>
  <si>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</si>
  <si>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</si>
  <si>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</si>
  <si>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</si>
  <si>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</si>
  <si>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</si>
  <si>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</si>
  <si>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</si>
  <si>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</si>
  <si>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</si>
  <si>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</si>
  <si>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</si>
  <si>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</si>
  <si>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</si>
  <si>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</si>
  <si>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</si>
  <si>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</si>
  <si>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</si>
  <si>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</si>
  <si>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</si>
  <si>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</si>
  <si>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</si>
  <si>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</si>
  <si>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</si>
  <si>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</si>
  <si>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</si>
  <si>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</si>
  <si>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</si>
  <si>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</si>
  <si>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</si>
  <si>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</si>
  <si>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</si>
  <si>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</si>
  <si>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</si>
  <si>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</si>
  <si>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</si>
  <si>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</si>
  <si>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</si>
  <si>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</si>
  <si>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</si>
  <si>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</si>
  <si>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</si>
  <si>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</si>
  <si>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</si>
  <si>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</si>
  <si>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</si>
  <si>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</si>
  <si>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</si>
  <si>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</si>
  <si>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</si>
  <si>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</si>
  <si>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</si>
  <si>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</si>
  <si>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</si>
  <si>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</si>
  <si>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</si>
  <si>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</si>
  <si>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</si>
  <si>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</si>
  <si>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</si>
  <si>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</si>
  <si>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</si>
  <si>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</si>
  <si>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</si>
  <si>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</si>
  <si>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</si>
  <si>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</si>
  <si>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</si>
  <si>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</si>
  <si>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</si>
  <si>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</si>
  <si>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</si>
  <si>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</si>
  <si>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</si>
  <si>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</si>
  <si>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</si>
  <si>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</si>
  <si>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</si>
  <si>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</si>
  <si>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</si>
  <si>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</si>
  <si>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</si>
  <si>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</si>
  <si>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</si>
  <si>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</si>
  <si>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</si>
  <si>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</si>
  <si>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</si>
  <si>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</si>
  <si>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</si>
  <si>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</si>
  <si>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</si>
  <si>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</si>
  <si>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</si>
  <si>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</si>
  <si>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</si>
  <si>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</si>
  <si>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</si>
  <si>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</si>
  <si>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</si>
  <si>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</si>
  <si>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</si>
  <si>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</si>
  <si>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</si>
  <si>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</si>
  <si>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</si>
  <si>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</si>
  <si>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</si>
  <si>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</si>
  <si>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</si>
  <si>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</si>
  <si>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</si>
  <si>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</si>
  <si>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</si>
  <si>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</si>
  <si>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</si>
  <si>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</si>
  <si>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</si>
  <si>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</si>
  <si>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</si>
  <si>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</si>
  <si>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</si>
  <si>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</si>
  <si>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</si>
  <si>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</si>
  <si>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</si>
  <si>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</si>
  <si>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</si>
  <si>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</si>
  <si>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</si>
  <si>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</si>
  <si>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</si>
  <si>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</si>
  <si>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</si>
  <si>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</si>
  <si>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</si>
  <si>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</si>
  <si>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</si>
  <si>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</si>
  <si>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</si>
  <si>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</si>
  <si>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</si>
  <si>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</si>
  <si>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</si>
  <si>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</si>
  <si>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</si>
  <si>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</si>
  <si>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</si>
  <si>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</si>
  <si>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</si>
  <si>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</si>
  <si>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</si>
  <si>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</si>
  <si>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</si>
  <si>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</si>
  <si>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</si>
  <si>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</si>
  <si>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</si>
  <si>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</si>
  <si>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</si>
  <si>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</si>
  <si>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</si>
  <si>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</si>
  <si>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</si>
  <si>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</si>
  <si>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</si>
  <si>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</si>
  <si>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</si>
  <si>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</si>
  <si>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</si>
  <si>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</si>
  <si>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</si>
  <si>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</si>
  <si>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</si>
  <si>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</si>
  <si>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</si>
  <si>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</si>
  <si>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</si>
  <si>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</si>
  <si>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</si>
  <si>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</si>
  <si>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</si>
  <si>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</si>
  <si>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</si>
  <si>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</si>
  <si>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</si>
  <si>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</si>
  <si>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</si>
  <si>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</si>
  <si>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</si>
  <si>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</si>
  <si>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</si>
  <si>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</si>
  <si>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</si>
  <si>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</si>
  <si>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</si>
  <si>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</si>
  <si>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</si>
  <si>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</si>
  <si>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</si>
  <si>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</si>
  <si>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</si>
  <si>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</si>
  <si>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</si>
  <si>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</si>
  <si>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</si>
  <si>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</si>
  <si>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</si>
  <si>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</si>
  <si>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</si>
  <si>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</si>
  <si>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</si>
  <si>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</si>
  <si>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</si>
  <si>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</si>
  <si>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</si>
  <si>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</si>
  <si>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</si>
  <si>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</si>
  <si>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</si>
  <si>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</si>
  <si>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</si>
  <si>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</si>
  <si>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</si>
  <si>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</si>
  <si>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</si>
  <si>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</si>
  <si>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</si>
  <si>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</si>
  <si>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</si>
  <si>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</si>
  <si>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</si>
  <si>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</si>
  <si>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</si>
  <si>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</si>
  <si>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</si>
  <si>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</si>
  <si>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</si>
  <si>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</si>
  <si>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</si>
  <si>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</si>
  <si>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</si>
  <si>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</si>
  <si>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</si>
  <si>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</si>
  <si>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</si>
  <si>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</si>
  <si>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</si>
  <si>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</si>
  <si>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</si>
  <si>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</si>
  <si>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</si>
  <si>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</si>
  <si>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</si>
  <si>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</si>
  <si>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</si>
  <si>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</si>
  <si>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</si>
  <si>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</si>
  <si>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</si>
  <si>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</si>
  <si>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</si>
  <si>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</si>
  <si>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</si>
  <si>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</si>
  <si>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</si>
  <si>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</si>
  <si>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</si>
  <si>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</si>
  <si>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</si>
  <si>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</si>
  <si>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</si>
  <si>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</si>
  <si>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</si>
  <si>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</si>
  <si>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</si>
  <si>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</si>
  <si>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</si>
  <si>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</si>
  <si>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</si>
  <si>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</si>
  <si>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</si>
  <si>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</si>
  <si>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</si>
  <si>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</si>
  <si>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</si>
  <si>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</si>
  <si>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</si>
  <si>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</si>
  <si>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</si>
  <si>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</si>
  <si>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</si>
  <si>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</si>
  <si>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</si>
  <si>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</si>
  <si>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</si>
  <si>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</si>
  <si>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</si>
  <si>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</si>
  <si>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</si>
  <si>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</si>
  <si>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</si>
  <si>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</si>
  <si>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</si>
  <si>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</si>
  <si>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</si>
  <si>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</si>
  <si>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</si>
  <si>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</si>
  <si>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</si>
  <si>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</si>
  <si>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</si>
  <si>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</si>
  <si>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</si>
  <si>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</si>
  <si>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</si>
  <si>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</si>
  <si>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</si>
  <si>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</si>
  <si>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</si>
  <si>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</si>
  <si>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</si>
  <si>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</si>
  <si>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</si>
  <si>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</si>
  <si>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</si>
  <si>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</si>
  <si>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</si>
  <si>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</si>
  <si>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</si>
  <si>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</si>
  <si>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</si>
  <si>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</si>
  <si>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</si>
  <si>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</si>
  <si>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</si>
  <si>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</si>
  <si>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</si>
  <si>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</si>
  <si>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</si>
  <si>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</si>
  <si>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</si>
  <si>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</si>
  <si>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</si>
  <si>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</si>
  <si>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</si>
  <si>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</si>
  <si>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</si>
  <si>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</si>
  <si>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</si>
  <si>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</si>
  <si>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</si>
  <si>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</si>
  <si>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</si>
  <si>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</si>
  <si>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</si>
  <si>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</si>
  <si>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</si>
  <si>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</si>
  <si>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</si>
  <si>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</si>
  <si>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</si>
  <si>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</si>
  <si>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</si>
  <si>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</si>
  <si>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</si>
  <si>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</si>
  <si>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</si>
  <si>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</si>
  <si>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</si>
  <si>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</si>
  <si>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</si>
  <si>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</si>
  <si>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</si>
  <si>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</si>
  <si>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</si>
  <si>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</si>
  <si>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</si>
  <si>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</si>
  <si>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</si>
  <si>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</si>
  <si>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</si>
  <si>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</si>
  <si>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</si>
  <si>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</si>
  <si>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</si>
  <si>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</si>
  <si>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</si>
  <si>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</si>
  <si>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</si>
  <si>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</si>
  <si>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</si>
  <si>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</si>
  <si>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</si>
  <si>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</si>
  <si>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</si>
  <si>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</si>
  <si>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</si>
  <si>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</si>
  <si>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</si>
  <si>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</si>
  <si>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</si>
  <si>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</si>
  <si>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</si>
  <si>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</si>
  <si>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</si>
  <si>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</si>
  <si>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</si>
  <si>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</si>
  <si>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</si>
  <si>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</si>
  <si>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</si>
  <si>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</si>
  <si>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</si>
  <si>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</si>
  <si>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</si>
  <si>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</si>
  <si>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</si>
  <si>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</si>
  <si>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</si>
  <si>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</si>
  <si>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</si>
  <si>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</si>
  <si>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</si>
  <si>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</si>
  <si>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</si>
  <si>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</si>
  <si>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</si>
  <si>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</si>
  <si>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</si>
  <si>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</si>
  <si>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</si>
  <si>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</si>
  <si>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</si>
  <si>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</si>
  <si>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</si>
  <si>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</si>
  <si>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</si>
  <si>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</si>
  <si>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</si>
  <si>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</si>
  <si>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</si>
  <si>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</si>
  <si>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</si>
  <si>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</si>
  <si>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</si>
  <si>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</si>
  <si>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</si>
  <si>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</si>
  <si>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</si>
  <si>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</si>
  <si>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</si>
  <si>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</si>
  <si>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</si>
  <si>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</si>
  <si>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</si>
  <si>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</si>
  <si>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</si>
  <si>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</si>
  <si>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</si>
  <si>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</si>
  <si>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</si>
  <si>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</si>
  <si>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</si>
  <si>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</si>
  <si>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</si>
  <si>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</si>
  <si>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</si>
  <si>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</si>
  <si>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</si>
  <si>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</si>
  <si>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</si>
  <si>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</si>
  <si>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</si>
  <si>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</si>
  <si>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</si>
  <si>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</si>
  <si>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</si>
  <si>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</si>
  <si>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</si>
  <si>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</si>
  <si>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</si>
  <si>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</si>
  <si>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</si>
  <si>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</si>
  <si>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</si>
  <si>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</si>
  <si>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</si>
  <si>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</si>
  <si>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</si>
  <si>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</si>
  <si>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</si>
  <si>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</si>
  <si>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</si>
  <si>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</si>
  <si>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</si>
  <si>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</si>
  <si>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</si>
  <si>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</si>
  <si>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</si>
  <si>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</si>
  <si>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</si>
  <si>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</si>
  <si>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</si>
  <si>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</si>
  <si>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</si>
  <si>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</si>
  <si>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</si>
  <si>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</si>
  <si>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</si>
  <si>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</si>
  <si>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</si>
  <si>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AllowedOutputExtensions</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</si>
  <si>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</si>
  <si>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</si>
  <si>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</si>
  <si>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</si>
  <si>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</si>
  <si>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</si>
  <si>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</si>
  <si>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</si>
  <si>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</si>
  <si>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HW.JetRacer</t>
  </si>
  <si>
    <t>Malformed firmware Injection</t>
  </si>
  <si>
    <t>Firmware Exfiltration</t>
  </si>
  <si>
    <t xml:space="preserve">Firmware Data Leakage </t>
  </si>
  <si>
    <t>MID</t>
  </si>
  <si>
    <t>Link</t>
  </si>
  <si>
    <t>https://github.com/scriptingxss/owasp-fstm</t>
  </si>
  <si>
    <t>OWASP Firmware Security Testing Methodology</t>
  </si>
  <si>
    <t>Methodology</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</si>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</sst>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33">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S326" totalsRowShown="0" dataDxfId="32">
  <autoFilter ref="A1:S326" xr:uid="{DEFAB213-4389-184E-911C-CDCC8CABBD38}"/>
  <sortState xmlns:xlrd2="http://schemas.microsoft.com/office/spreadsheetml/2017/richdata2" ref="A255:S269">
    <sortCondition ref="B1:B313"/>
  </sortState>
  <tableColumns count="19">
    <tableColumn id="16" xr3:uid="{DE426BDB-E154-EE46-B7B3-5B538C8AEC32}" name="TID" dataDxfId="31">
      <calculatedColumnFormula>CONCATENATE("T",ROW(A2)-1)</calculatedColumnFormula>
    </tableColumn>
    <tableColumn id="1" xr3:uid="{A0AE63DC-99F7-7D4F-B824-AB7765893284}" name="Asset" dataDxfId="30"/>
    <tableColumn id="2" xr3:uid="{0FA38BFF-C67B-0C43-B1BA-F6338DBFB0C8}" name="Threat" dataDxfId="29"/>
    <tableColumn id="3" xr3:uid="{BFC77F7C-F096-8345-97EA-317816ED869D}" name="Description" dataDxfId="28"/>
    <tableColumn id="4" xr3:uid="{258F3B86-1461-D64A-AE3B-CEAC97B2B533}" name="STRIDE" dataDxfId="27"/>
    <tableColumn id="6" xr3:uid="{0FD06C95-5962-AC4D-B9EF-4DBB5728E736}" name="Compromised" dataDxfId="26"/>
    <tableColumn id="7" xr3:uid="{9E5B99AD-1F1D-B44C-ABDF-6F7E9177F3DE}" name="PreC" dataDxfId="25"/>
    <tableColumn id="8" xr3:uid="{D4F97A81-E528-2841-B4DE-321362F90F65}" name="PreI" dataDxfId="24"/>
    <tableColumn id="9" xr3:uid="{018427D6-D385-3447-B4A4-95003B3341F6}" name="PreA" dataDxfId="23"/>
    <tableColumn id="10" xr3:uid="{8334AC57-4A09-5744-9484-073ECEE2E513}" name="Precondition" dataDxfId="22"/>
    <tableColumn id="12" xr3:uid="{DDBE315D-E051-2C47-A765-EE1DB2E118EA}" name="PostC" dataDxfId="21">
      <calculatedColumnFormula>MID(N2,2,1)</calculatedColumnFormula>
    </tableColumn>
    <tableColumn id="13" xr3:uid="{243C1B9B-76C9-0345-B727-4F11FD75DF6B}" name="PostI" dataDxfId="20">
      <calculatedColumnFormula>MID(N2,4,1)</calculatedColumnFormula>
    </tableColumn>
    <tableColumn id="14" xr3:uid="{DD688DAA-2C9A-C247-AEC4-CBDADE9B2B2E}" name="PostA" dataDxfId="19">
      <calculatedColumnFormula>MID(N2,6,1)</calculatedColumnFormula>
    </tableColumn>
    <tableColumn id="15" xr3:uid="{CEE151EC-4E5B-0C41-8586-5A2D7E483661}" name="PostCondition" dataDxfId="18"/>
    <tableColumn id="5" xr3:uid="{62EC5D77-1F78-1645-8697-BC5450583418}" name="CapecMeta" dataDxfId="17"/>
    <tableColumn id="11" xr3:uid="{0DCD762C-4EE7-8141-BC05-9DB756A5BEF2}" name="CapecStandard" dataDxfId="16"/>
    <tableColumn id="17" xr3:uid="{9EF317BA-855B-6E4A-9EC7-E1FB88A1FD56}" name="CapecDetailed" dataDxfId="2"/>
    <tableColumn id="20" xr3:uid="{EFADD164-FE35-0949-9988-883343158BA4}" name="Methodology" dataDxfId="0"/>
    <tableColumn id="18" xr3:uid="{9BF6197D-4CF5-4941-A460-18823EEFB2E7}" name="Commento" dataDxfId="1"/>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5" dataDxfId="14">
  <autoFilter ref="A1:J9" xr:uid="{5ECAFCE9-964F-A04C-B050-422AACCFD3F5}"/>
  <tableColumns count="10">
    <tableColumn id="1" xr3:uid="{6405AD35-9222-B34C-A112-EC4FDEAC5BE2}" name="ToolID" dataDxfId="13">
      <calculatedColumnFormula>ROW(Tabella4[[#This Row],[Name]])-1</calculatedColumnFormula>
    </tableColumn>
    <tableColumn id="4" xr3:uid="{94F8DBBB-A826-8B4A-8C87-395122CA233A}" name="Name" dataDxfId="12"/>
    <tableColumn id="2" xr3:uid="{FB636F07-AAD2-AE48-87BB-965F92F829C2}" name="CapecID" dataDxfId="11"/>
    <tableColumn id="6" xr3:uid="{1E4A4CA6-7FF1-6543-A718-93EC7B5F1624}" name="CypherQuery" dataDxfId="10"/>
    <tableColumn id="3" xr3:uid="{52487567-ED26-B840-ABFD-DB1BF72A83C9}" name="Command" dataDxfId="9"/>
    <tableColumn id="5" xr3:uid="{0296B95F-6562-0746-B0C6-FE3564F6272C}" name="Description" dataDxfId="8"/>
    <tableColumn id="7" xr3:uid="{FF0722DB-3140-904D-9B8E-A0C7B3C1FFEF}" name="PhaseID" dataDxfId="7"/>
    <tableColumn id="8" xr3:uid="{2C7E754F-9F49-044B-9F1A-B62738B70258}" name="IsExecutable" dataDxfId="6"/>
    <tableColumn id="9" xr3:uid="{6A4595CA-3FDC-EC4F-B8F1-4344144E8149}" name="OutputParser" dataDxfId="5"/>
    <tableColumn id="10" xr3:uid="{1CDFEE20-E2A1-E348-BB9C-16F2A7D9AEC0}" name="AllowedOutputExtensions" dataDxfId="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S326"/>
  <sheetViews>
    <sheetView tabSelected="1" topLeftCell="F1" zoomScale="125" zoomScaleNormal="115" workbookViewId="0">
      <pane ySplit="1" topLeftCell="A317" activePane="bottomLeft" state="frozen"/>
      <selection pane="bottomLeft" activeCell="Q324" sqref="Q32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s>
  <sheetData>
    <row r="1" spans="1:19">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1216</v>
      </c>
      <c r="S1" s="23" t="s">
        <v>17</v>
      </c>
    </row>
    <row r="2" spans="1:19"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row>
    <row r="3" spans="1:19"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row>
    <row r="4" spans="1:19"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row>
    <row r="5" spans="1:19"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row>
    <row r="6" spans="1:19"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row>
    <row r="7" spans="1:19"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row>
    <row r="8" spans="1:19"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row>
    <row r="9" spans="1:19"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row>
    <row r="10" spans="1:19"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row>
    <row r="11" spans="1:19"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row>
    <row r="12" spans="1:19"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row>
    <row r="13" spans="1:19"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row>
    <row r="14" spans="1:19"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row>
    <row r="15" spans="1:19"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row>
    <row r="16" spans="1:19"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row>
    <row r="17" spans="1:19"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row>
    <row r="18" spans="1:19"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row>
    <row r="19" spans="1:19"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row>
    <row r="20" spans="1:19"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row>
    <row r="21" spans="1:19"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row>
    <row r="22" spans="1:19"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row>
    <row r="23" spans="1:19"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row>
    <row r="24" spans="1:19"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row>
    <row r="25" spans="1:19"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row>
    <row r="26" spans="1:19"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row>
    <row r="27" spans="1:19"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row>
    <row r="28" spans="1:19"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row>
    <row r="29" spans="1:19"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row>
    <row r="30" spans="1:19"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row>
    <row r="31" spans="1:19"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row>
    <row r="32" spans="1:19"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row>
    <row r="33" spans="1:19"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row>
    <row r="34" spans="1:19"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row>
    <row r="35" spans="1:19"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row>
    <row r="36" spans="1:19"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row>
    <row r="37" spans="1:19"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row>
    <row r="38" spans="1:19"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row>
    <row r="39" spans="1:19"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row>
    <row r="40" spans="1:19"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row>
    <row r="41" spans="1:19"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row>
    <row r="42" spans="1:19"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row>
    <row r="43" spans="1:19"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row>
    <row r="44" spans="1:19"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row>
    <row r="45" spans="1:19"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row>
    <row r="46" spans="1:19"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row>
    <row r="47" spans="1:19"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row>
    <row r="48" spans="1:19"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row>
    <row r="49" spans="1:19"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row>
    <row r="50" spans="1:19"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row>
    <row r="51" spans="1:19"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row>
    <row r="52" spans="1:19"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row>
    <row r="53" spans="1:19"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row>
    <row r="54" spans="1:19"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row>
    <row r="55" spans="1:19"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row>
    <row r="56" spans="1:19"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row>
    <row r="57" spans="1:19"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row>
    <row r="58" spans="1:19"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row>
    <row r="59" spans="1:19"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row>
    <row r="60" spans="1:19"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row>
    <row r="61" spans="1:19"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row>
    <row r="62" spans="1:19"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row>
    <row r="63" spans="1:19"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row>
    <row r="64" spans="1:19"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row>
    <row r="65" spans="1:19"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row>
    <row r="66" spans="1:19"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row>
    <row r="67" spans="1:19"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row>
    <row r="68" spans="1:19"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row>
    <row r="69" spans="1:19"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row>
    <row r="70" spans="1:19"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row>
    <row r="71" spans="1:19"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row>
    <row r="72" spans="1:19"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row>
    <row r="73" spans="1:19"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row>
    <row r="74" spans="1:19"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row>
    <row r="75" spans="1:19"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row>
    <row r="76" spans="1:19"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row>
    <row r="77" spans="1:19"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row>
    <row r="78" spans="1:19"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row>
    <row r="79" spans="1:19"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row>
    <row r="80" spans="1:19"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row>
    <row r="81" spans="1:19"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row>
    <row r="82" spans="1:19"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row>
    <row r="83" spans="1:19"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row>
    <row r="84" spans="1:19"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row>
    <row r="85" spans="1:19"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row>
    <row r="86" spans="1:19"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row>
    <row r="87" spans="1:19"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row>
    <row r="88" spans="1:19"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row>
    <row r="89" spans="1:19"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row>
    <row r="90" spans="1:19"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row>
    <row r="91" spans="1:19"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row>
    <row r="92" spans="1:19"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row>
    <row r="93" spans="1:19"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row>
    <row r="94" spans="1:19"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row>
    <row r="95" spans="1:19"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row>
    <row r="96" spans="1:19"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row>
    <row r="97" spans="1:19"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row>
    <row r="98" spans="1:19"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row>
    <row r="99" spans="1:19"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row>
    <row r="100" spans="1:19"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row>
    <row r="101" spans="1:19"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row>
    <row r="102" spans="1:19"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row>
    <row r="103" spans="1:19"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row>
    <row r="104" spans="1:19"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row>
    <row r="105" spans="1:19"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row>
    <row r="106" spans="1:19"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row>
    <row r="107" spans="1:19"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row>
    <row r="108" spans="1:19"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row>
    <row r="109" spans="1:19"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row>
    <row r="110" spans="1:19"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row>
    <row r="111" spans="1:19"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row>
    <row r="112" spans="1:19"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row>
    <row r="113" spans="1:19"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row>
    <row r="114" spans="1:19"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row>
    <row r="115" spans="1:19"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row>
    <row r="116" spans="1:19"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row>
    <row r="117" spans="1:19"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row>
    <row r="118" spans="1:19"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row>
    <row r="119" spans="1:19"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row>
    <row r="120" spans="1:19"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row>
    <row r="121" spans="1:19"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row>
    <row r="122" spans="1:19"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row>
    <row r="123" spans="1:19"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row>
    <row r="124" spans="1:19"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row>
    <row r="125" spans="1:19"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row>
    <row r="126" spans="1:19"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row>
    <row r="127" spans="1:19"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row>
    <row r="128" spans="1:19"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row>
    <row r="129" spans="1:19"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row>
    <row r="130" spans="1:19"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row>
    <row r="131" spans="1:19"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row>
    <row r="132" spans="1:19"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row>
    <row r="133" spans="1:19"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row>
    <row r="134" spans="1:19"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row>
    <row r="135" spans="1:19"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row>
    <row r="136" spans="1:19"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row>
    <row r="137" spans="1:19"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row>
    <row r="138" spans="1:19"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row>
    <row r="139" spans="1:19"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row>
    <row r="140" spans="1:19"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row>
    <row r="141" spans="1:19"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row>
    <row r="142" spans="1:19"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row>
    <row r="143" spans="1:19"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row>
    <row r="144" spans="1:19"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row>
    <row r="145" spans="1:19"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row>
    <row r="146" spans="1:19"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row>
    <row r="147" spans="1:19"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row>
    <row r="148" spans="1:19"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row>
    <row r="149" spans="1:19"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row>
    <row r="150" spans="1:19"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row>
    <row r="151" spans="1:19"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row>
    <row r="152" spans="1:19"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row>
    <row r="153" spans="1:19"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row>
    <row r="154" spans="1:19"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row>
    <row r="155" spans="1:19"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row>
    <row r="156" spans="1:19"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row>
    <row r="157" spans="1:19"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row>
    <row r="158" spans="1:19"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row>
    <row r="159" spans="1:19"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row>
    <row r="160" spans="1:19"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row>
    <row r="161" spans="1:19"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row>
    <row r="162" spans="1:19"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row>
    <row r="163" spans="1:19"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row>
    <row r="164" spans="1:19"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row>
    <row r="165" spans="1:19"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row>
    <row r="166" spans="1:19"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row>
    <row r="167" spans="1:19"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row>
    <row r="168" spans="1:19"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row>
    <row r="169" spans="1:19"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row>
    <row r="170" spans="1:19"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row>
    <row r="171" spans="1:19"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row>
    <row r="172" spans="1:19"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row>
    <row r="173" spans="1:19"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row>
    <row r="174" spans="1:19"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row>
    <row r="175" spans="1:19"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row>
    <row r="176" spans="1:19"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row>
    <row r="177" spans="1:19"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row>
    <row r="178" spans="1:19"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row>
    <row r="179" spans="1:19"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row>
    <row r="180" spans="1:19"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row>
    <row r="181" spans="1:19"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row>
    <row r="182" spans="1:19"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row>
    <row r="183" spans="1:19"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row>
    <row r="184" spans="1:19"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row>
    <row r="185" spans="1:19"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row>
    <row r="186" spans="1:19"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row>
    <row r="187" spans="1:19"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row>
    <row r="188" spans="1:19"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row>
    <row r="189" spans="1:19"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row>
    <row r="190" spans="1:19"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row>
    <row r="191" spans="1:19"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row>
    <row r="192" spans="1:19"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row>
    <row r="193" spans="1:19"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row>
    <row r="194" spans="1:19"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row>
    <row r="195" spans="1:19"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row>
    <row r="196" spans="1:19"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row>
    <row r="197" spans="1:19"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row>
    <row r="198" spans="1:19"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row>
    <row r="199" spans="1:19"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row>
    <row r="200" spans="1:19"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row>
    <row r="201" spans="1:19"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row>
    <row r="202" spans="1:19"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row>
    <row r="203" spans="1:19"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row>
    <row r="204" spans="1:19"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row>
    <row r="205" spans="1:19"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row>
    <row r="206" spans="1:19"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row>
    <row r="207" spans="1:19"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row>
    <row r="208" spans="1:19"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row>
    <row r="209" spans="1:19"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row>
    <row r="210" spans="1:19"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row>
    <row r="211" spans="1:19"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row>
    <row r="212" spans="1:19"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row>
    <row r="213" spans="1:19"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row>
    <row r="214" spans="1:19"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row>
    <row r="215" spans="1:19"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row>
    <row r="216" spans="1:19"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row>
    <row r="217" spans="1:19"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row>
    <row r="218" spans="1:19"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row>
    <row r="219" spans="1:19"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row>
    <row r="220" spans="1:19"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row>
    <row r="221" spans="1:19"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row>
    <row r="222" spans="1:19"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row>
    <row r="223" spans="1:19"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row>
    <row r="224" spans="1:19"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row>
    <row r="225" spans="1:19"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row>
    <row r="226" spans="1:19"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row>
    <row r="227" spans="1:19"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row>
    <row r="228" spans="1:19"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row>
    <row r="229" spans="1:19"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row>
    <row r="230" spans="1:19"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row>
    <row r="231" spans="1:19"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row>
    <row r="232" spans="1:19"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row>
    <row r="233" spans="1:19"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row>
    <row r="234" spans="1:19"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row>
    <row r="235" spans="1:19"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row>
    <row r="236" spans="1:19"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row>
    <row r="237" spans="1:19"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row>
    <row r="238" spans="1:19"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row>
    <row r="239" spans="1:19"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row>
    <row r="240" spans="1:19"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row>
    <row r="241" spans="1:19"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row>
    <row r="242" spans="1:19"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row>
    <row r="243" spans="1:19"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row>
    <row r="244" spans="1:19"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row>
    <row r="245" spans="1:19"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row>
    <row r="246" spans="1:19"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row>
    <row r="247" spans="1:19"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row>
    <row r="248" spans="1:19"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row>
    <row r="249" spans="1:19"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row>
    <row r="250" spans="1:19"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row>
    <row r="251" spans="1:19"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row>
    <row r="252" spans="1:19"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row>
    <row r="253" spans="1:19"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row>
    <row r="254" spans="1:19"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row>
    <row r="255" spans="1:19"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row>
    <row r="256" spans="1:19"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row>
    <row r="257" spans="1:19"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row>
    <row r="258" spans="1:19"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row>
    <row r="259" spans="1:19"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row>
    <row r="260" spans="1:19"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row>
    <row r="261" spans="1:19"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row>
    <row r="262" spans="1:19"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row>
    <row r="263" spans="1:19"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row>
    <row r="264" spans="1:19"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row>
    <row r="265" spans="1:19"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row>
    <row r="266" spans="1:19"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row>
    <row r="267" spans="1:19"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row>
    <row r="268" spans="1:19"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row>
    <row r="269" spans="1:19"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row>
    <row r="270" spans="1:19"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row>
    <row r="271" spans="1:19"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row>
    <row r="272" spans="1:19"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row>
    <row r="273" spans="1:19"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row>
    <row r="274" spans="1:19"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row>
    <row r="275" spans="1:19"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row>
    <row r="276" spans="1:19"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row>
    <row r="277" spans="1:19"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row>
    <row r="278" spans="1:19"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row>
    <row r="279" spans="1:19"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row>
    <row r="280" spans="1:19"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row>
    <row r="281" spans="1:19"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row>
    <row r="282" spans="1:19"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row>
    <row r="283" spans="1:19"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row>
    <row r="284" spans="1:19"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row>
    <row r="285" spans="1:19"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row>
    <row r="286" spans="1:19"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row>
    <row r="287" spans="1:19"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row>
    <row r="288" spans="1:19"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row>
    <row r="289" spans="1:19"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row>
    <row r="290" spans="1:19"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row>
    <row r="291" spans="1:19"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row>
    <row r="292" spans="1:19"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row>
    <row r="293" spans="1:19"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row>
    <row r="294" spans="1:19"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row>
    <row r="295" spans="1:19"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row>
    <row r="296" spans="1:19"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row>
    <row r="297" spans="1:19"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row>
    <row r="298" spans="1:19"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row>
    <row r="299" spans="1:19"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row>
    <row r="300" spans="1:19"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row>
    <row r="301" spans="1:19"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row>
    <row r="302" spans="1:19"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row>
    <row r="303" spans="1:19"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row>
    <row r="304" spans="1:19"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row>
    <row r="305" spans="1:19"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row>
    <row r="306" spans="1:19"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row>
    <row r="307" spans="1:19"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row>
    <row r="308" spans="1:19"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row>
    <row r="309" spans="1:19"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row>
    <row r="310" spans="1:19"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row>
    <row r="311" spans="1:19"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row>
    <row r="312" spans="1:19"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row>
    <row r="313" spans="1:19"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row>
    <row r="314" spans="1:19"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row>
    <row r="315" spans="1:19"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row>
    <row r="316" spans="1:19"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row>
    <row r="317" spans="1:19"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row>
    <row r="318" spans="1:19"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row>
    <row r="319" spans="1:19"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row>
    <row r="320" spans="1:19"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row>
    <row r="321" spans="1:19" ht="16">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row>
    <row r="322" spans="1:19"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row>
    <row r="323" spans="1:19" ht="16">
      <c r="A323" s="20" t="str">
        <f t="shared" si="56"/>
        <v>T322</v>
      </c>
      <c r="B323" s="20" t="s">
        <v>1205</v>
      </c>
      <c r="C323" s="20" t="s">
        <v>1206</v>
      </c>
      <c r="D323" s="20" t="s">
        <v>1207</v>
      </c>
      <c r="E323" s="20"/>
      <c r="F323" s="20"/>
      <c r="G323" s="20"/>
      <c r="H323" s="20"/>
      <c r="I323" s="20"/>
      <c r="J323" s="20"/>
      <c r="K323" s="20" t="str">
        <f>MID(N323,2,1)</f>
        <v/>
      </c>
      <c r="L323" s="20" t="str">
        <f>MID(N323,4,1)</f>
        <v/>
      </c>
      <c r="M323" s="20" t="str">
        <f>MID(N323,6,1)</f>
        <v/>
      </c>
      <c r="N323" s="20"/>
      <c r="O323" s="24"/>
      <c r="P323" s="24"/>
      <c r="Q323" s="24"/>
      <c r="R323" s="24"/>
      <c r="S323" s="24"/>
    </row>
    <row r="324" spans="1:19" ht="16">
      <c r="A324" s="20" t="str">
        <f t="shared" si="56"/>
        <v>T323</v>
      </c>
      <c r="B324" s="20" t="s">
        <v>1205</v>
      </c>
      <c r="C324" s="20" t="s">
        <v>1211</v>
      </c>
      <c r="D324" s="20" t="s">
        <v>1207</v>
      </c>
      <c r="E324" s="20"/>
      <c r="F324" s="20"/>
      <c r="G324" s="20"/>
      <c r="H324" s="20"/>
      <c r="I324" s="20"/>
      <c r="J324" s="20"/>
      <c r="K324" s="20" t="str">
        <f>MID(N324,2,1)</f>
        <v/>
      </c>
      <c r="L324" s="20" t="str">
        <f>MID(N324,4,1)</f>
        <v/>
      </c>
      <c r="M324" s="20" t="str">
        <f>MID(N324,6,1)</f>
        <v/>
      </c>
      <c r="N324" s="20"/>
      <c r="O324" s="24"/>
      <c r="P324" s="24"/>
      <c r="Q324" s="24"/>
      <c r="R324" s="24" t="s">
        <v>1217</v>
      </c>
      <c r="S324" s="24"/>
    </row>
    <row r="325" spans="1:19" ht="16">
      <c r="A325" s="20" t="str">
        <f t="shared" si="56"/>
        <v>T324</v>
      </c>
      <c r="B325" s="20" t="s">
        <v>1208</v>
      </c>
      <c r="C325" s="20" t="s">
        <v>1209</v>
      </c>
      <c r="D325" s="20"/>
      <c r="E325" s="20"/>
      <c r="F325" s="20"/>
      <c r="G325" s="20"/>
      <c r="H325" s="20"/>
      <c r="I325" s="20"/>
      <c r="J325" s="20"/>
      <c r="K325" s="20" t="str">
        <f>MID(N325,2,1)</f>
        <v/>
      </c>
      <c r="L325" s="20" t="str">
        <f>MID(N325,4,1)</f>
        <v/>
      </c>
      <c r="M325" s="20" t="str">
        <f>MID(N325,6,1)</f>
        <v/>
      </c>
      <c r="N325" s="20"/>
      <c r="O325" s="24"/>
      <c r="P325" s="24"/>
      <c r="Q325" s="24"/>
      <c r="R325" s="24"/>
      <c r="S325" s="24"/>
    </row>
    <row r="326" spans="1:19" ht="16">
      <c r="A326" s="20" t="str">
        <f t="shared" si="56"/>
        <v>T325</v>
      </c>
      <c r="B326" s="20" t="s">
        <v>1208</v>
      </c>
      <c r="C326" s="20" t="s">
        <v>1210</v>
      </c>
      <c r="D326" s="20"/>
      <c r="E326" s="20"/>
      <c r="F326" s="20"/>
      <c r="G326" s="20"/>
      <c r="H326" s="20"/>
      <c r="I326" s="20"/>
      <c r="J326" s="20"/>
      <c r="K326" s="20" t="str">
        <f>MID(N326,2,1)</f>
        <v/>
      </c>
      <c r="L326" s="20" t="str">
        <f>MID(N326,4,1)</f>
        <v/>
      </c>
      <c r="M326" s="20" t="str">
        <f>MID(N326,6,1)</f>
        <v/>
      </c>
      <c r="N326" s="20"/>
      <c r="O326" s="24"/>
      <c r="P326" s="24"/>
      <c r="Q326" s="24"/>
      <c r="R326" s="24"/>
      <c r="S326" s="24"/>
    </row>
  </sheetData>
  <phoneticPr fontId="11" type="noConversion"/>
  <conditionalFormatting sqref="O1:R326">
    <cfRule type="containsBlanks" dxfId="3"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1212</v>
      </c>
      <c r="B1" t="s">
        <v>936</v>
      </c>
      <c r="C1" t="s">
        <v>3</v>
      </c>
      <c r="D1" t="s">
        <v>1213</v>
      </c>
    </row>
    <row r="2" spans="1:4">
      <c r="A2">
        <v>1</v>
      </c>
      <c r="B2" t="s">
        <v>1215</v>
      </c>
      <c r="D2" t="s">
        <v>1214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A3" zoomScale="137" workbookViewId="0">
      <selection activeCell="I7" sqref="I7"/>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1194</v>
      </c>
      <c r="I1" s="26" t="s">
        <v>1197</v>
      </c>
      <c r="J1" s="26" t="s">
        <v>1198</v>
      </c>
    </row>
    <row r="2" spans="1:10" ht="64">
      <c r="A2" s="26">
        <f>ROW(Tabella4[[#This Row],[Name]])-1</f>
        <v>1</v>
      </c>
      <c r="B2" s="26" t="s">
        <v>941</v>
      </c>
      <c r="C2" s="28" t="s">
        <v>942</v>
      </c>
      <c r="D2" s="27" t="s">
        <v>943</v>
      </c>
      <c r="E2" s="26" t="s">
        <v>944</v>
      </c>
      <c r="F2" s="27" t="s">
        <v>1185</v>
      </c>
      <c r="G2" s="28" t="s">
        <v>1193</v>
      </c>
      <c r="H2" s="26" t="s">
        <v>1195</v>
      </c>
    </row>
    <row r="3" spans="1:10" ht="64">
      <c r="A3" s="26">
        <f>ROW(Tabella4[[#This Row],[Name]])-1</f>
        <v>2</v>
      </c>
      <c r="B3" s="26" t="s">
        <v>941</v>
      </c>
      <c r="C3" s="28" t="s">
        <v>945</v>
      </c>
      <c r="D3" s="27" t="s">
        <v>943</v>
      </c>
      <c r="E3" s="26" t="s">
        <v>946</v>
      </c>
      <c r="F3" s="27" t="s">
        <v>947</v>
      </c>
      <c r="G3" s="28">
        <v>8</v>
      </c>
      <c r="H3" s="26" t="s">
        <v>1195</v>
      </c>
    </row>
    <row r="4" spans="1:10" ht="80">
      <c r="A4" s="26">
        <f>ROW(Tabella4[[#This Row],[Name]])-1</f>
        <v>3</v>
      </c>
      <c r="B4" s="26" t="s">
        <v>948</v>
      </c>
      <c r="C4" s="28" t="s">
        <v>949</v>
      </c>
      <c r="D4" s="27" t="s">
        <v>950</v>
      </c>
      <c r="E4" s="26" t="s">
        <v>951</v>
      </c>
      <c r="F4" s="27" t="s">
        <v>1186</v>
      </c>
      <c r="G4" s="28">
        <v>6</v>
      </c>
      <c r="H4" s="26" t="s">
        <v>1195</v>
      </c>
    </row>
    <row r="5" spans="1:10" ht="32">
      <c r="A5" s="26">
        <f>ROW(Tabella4[[#This Row],[Name]])-1</f>
        <v>4</v>
      </c>
      <c r="B5" s="26" t="s">
        <v>952</v>
      </c>
      <c r="C5" s="28" t="s">
        <v>953</v>
      </c>
      <c r="D5" s="27" t="s">
        <v>954</v>
      </c>
      <c r="E5" s="26" t="s">
        <v>1201</v>
      </c>
      <c r="F5" s="27" t="s">
        <v>1187</v>
      </c>
      <c r="G5" s="28">
        <v>5</v>
      </c>
      <c r="H5" s="26" t="s">
        <v>1196</v>
      </c>
      <c r="J5" s="26" t="s">
        <v>1199</v>
      </c>
    </row>
    <row r="6" spans="1:10" ht="32">
      <c r="A6" s="26">
        <f>ROW(Tabella4[[#This Row],[Name]])-1</f>
        <v>5</v>
      </c>
      <c r="B6" s="26" t="s">
        <v>952</v>
      </c>
      <c r="C6" s="28" t="s">
        <v>955</v>
      </c>
      <c r="D6" s="27" t="s">
        <v>956</v>
      </c>
      <c r="E6" s="26" t="s">
        <v>1200</v>
      </c>
      <c r="F6" s="27" t="s">
        <v>1184</v>
      </c>
      <c r="G6" s="28">
        <v>5</v>
      </c>
      <c r="H6" s="26" t="s">
        <v>1196</v>
      </c>
      <c r="I6" s="26" t="s">
        <v>1203</v>
      </c>
      <c r="J6" s="26" t="s">
        <v>1199</v>
      </c>
    </row>
    <row r="7" spans="1:10" ht="32">
      <c r="A7" s="26">
        <f>ROW(Tabella4[[#This Row],[Name]])-1</f>
        <v>6</v>
      </c>
      <c r="B7" s="26" t="s">
        <v>952</v>
      </c>
      <c r="C7" s="28" t="s">
        <v>957</v>
      </c>
      <c r="D7" s="27" t="s">
        <v>954</v>
      </c>
      <c r="E7" s="26" t="s">
        <v>1202</v>
      </c>
      <c r="F7" s="27" t="s">
        <v>1188</v>
      </c>
      <c r="G7" s="28">
        <v>5</v>
      </c>
      <c r="H7" s="26" t="s">
        <v>1196</v>
      </c>
      <c r="I7" s="26" t="s">
        <v>1204</v>
      </c>
      <c r="J7" s="26" t="s">
        <v>1199</v>
      </c>
    </row>
    <row r="8" spans="1:10" ht="80">
      <c r="A8" s="26">
        <f>ROW(Tabella4[[#This Row],[Name]])-1</f>
        <v>7</v>
      </c>
      <c r="B8" s="26" t="s">
        <v>958</v>
      </c>
      <c r="C8" s="28" t="s">
        <v>959</v>
      </c>
      <c r="D8" s="27" t="s">
        <v>960</v>
      </c>
      <c r="E8" s="26" t="s">
        <v>961</v>
      </c>
      <c r="F8" s="27" t="s">
        <v>962</v>
      </c>
      <c r="G8" s="28">
        <v>11</v>
      </c>
      <c r="H8" s="26" t="s">
        <v>1195</v>
      </c>
    </row>
    <row r="9" spans="1:10" ht="96">
      <c r="A9" s="26">
        <f>ROW(Tabella4[[#This Row],[Name]])-1</f>
        <v>8</v>
      </c>
      <c r="B9" s="26" t="s">
        <v>963</v>
      </c>
      <c r="C9" s="28" t="s">
        <v>723</v>
      </c>
      <c r="D9" s="27" t="s">
        <v>964</v>
      </c>
      <c r="E9" s="26" t="s">
        <v>965</v>
      </c>
      <c r="F9" s="27" t="s">
        <v>966</v>
      </c>
      <c r="G9" s="28" t="s">
        <v>1193</v>
      </c>
      <c r="H9" s="26" t="s">
        <v>1195</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schemas.microsoft.com/office/2006/metadata/properties"/>
    <ds:schemaRef ds:uri="http://purl.org/dc/terms/"/>
    <ds:schemaRef ds:uri="http://purl.org/dc/elements/1.1/"/>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f62ef740-d444-4f18-80a2-7590fdcab1ce"/>
    <ds:schemaRef ds:uri="633f040f-4953-46e7-8610-82b0c5296ba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2024-11-12T15:10:52Z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