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A421AF94-E021-7043-A7BE-79BC0C177574}" xr6:coauthVersionLast="47" xr6:coauthVersionMax="47" xr10:uidLastSave="{00000000-0000-0000-0000-000000000000}"/>
  <bookViews>
    <workbookView xWindow="0" yWindow="500" windowWidth="28800" windowHeight="1630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<sst xmlns="http://schemas.openxmlformats.org/spreadsheetml/2006/main" count="5257" uniqueCount="1371">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</sst>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NumberFormat="1" applyAlignment="1">
      <alignment vertical="center" wrapText="1"/>
    </xf>
    <xf numFmtId="1" fontId="0" fillId="0" borderId="0" xfId="0" applyNumberFormat="1"/>
    <xf numFmtId="1" fontId="0" fillId="0" borderId="0" xfId="0" applyNumberFormat="1" applyAlignment="1">
      <alignment vertical="center" wrapText="1"/>
    </xf>
  </cellXfs>
  <cellStyles count="1">
    <cellStyle name="Normale" xfId="0" builtinId="0"/>
  </cellStyles>
  <dxfs count="41">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393" totalsRowShown="0" dataDxfId="40">
  <autoFilter ref="A1:Z393" xr:uid="{DEFAB213-4389-184E-911C-CDCC8CABBD38}"/>
  <sortState xmlns:xlrd2="http://schemas.microsoft.com/office/spreadsheetml/2017/richdata2" ref="A255:R269">
    <sortCondition ref="B1:B313"/>
  </sortState>
  <tableColumns count="26">
    <tableColumn id="16" xr3:uid="{DE426BDB-E154-EE46-B7B3-5B538C8AEC32}" name="TID" dataDxfId="39">
      <calculatedColumnFormula>CONCATENATE("T",ROW(A2)-1)</calculatedColumnFormula>
    </tableColumn>
    <tableColumn id="1" xr3:uid="{A0AE63DC-99F7-7D4F-B824-AB7765893284}" name="Asset" dataDxfId="38"/>
    <tableColumn id="2" xr3:uid="{0FA38BFF-C67B-0C43-B1BA-F6338DBFB0C8}" name="Threat" dataDxfId="37"/>
    <tableColumn id="3" xr3:uid="{BFC77F7C-F096-8345-97EA-317816ED869D}" name="Description" dataDxfId="36"/>
    <tableColumn id="4" xr3:uid="{258F3B86-1461-D64A-AE3B-CEAC97B2B533}" name="STRIDE" dataDxfId="35"/>
    <tableColumn id="6" xr3:uid="{0FD06C95-5962-AC4D-B9EF-4DBB5728E736}" name="Compromised" dataDxfId="34"/>
    <tableColumn id="7" xr3:uid="{9E5B99AD-1F1D-B44C-ABDF-6F7E9177F3DE}" name="PreC" dataDxfId="33"/>
    <tableColumn id="8" xr3:uid="{D4F97A81-E528-2841-B4DE-321362F90F65}" name="PreI" dataDxfId="32"/>
    <tableColumn id="9" xr3:uid="{018427D6-D385-3447-B4A4-95003B3341F6}" name="PreA" dataDxfId="31"/>
    <tableColumn id="10" xr3:uid="{8334AC57-4A09-5744-9484-073ECEE2E513}" name="PreCondition" dataDxfId="30"/>
    <tableColumn id="12" xr3:uid="{DDBE315D-E051-2C47-A765-EE1DB2E118EA}" name="PostC" dataDxfId="29">
      <calculatedColumnFormula>MID(N2,2,1)</calculatedColumnFormula>
    </tableColumn>
    <tableColumn id="13" xr3:uid="{243C1B9B-76C9-0345-B727-4F11FD75DF6B}" name="PostI" dataDxfId="28">
      <calculatedColumnFormula>MID(N2,4,1)</calculatedColumnFormula>
    </tableColumn>
    <tableColumn id="14" xr3:uid="{DD688DAA-2C9A-C247-AEC4-CBDADE9B2B2E}" name="PostA" dataDxfId="27">
      <calculatedColumnFormula>MID(N2,6,1)</calculatedColumnFormula>
    </tableColumn>
    <tableColumn id="15" xr3:uid="{CEE151EC-4E5B-0C41-8586-5A2D7E483661}" name="PostCondition" dataDxfId="26"/>
    <tableColumn id="5" xr3:uid="{62EC5D77-1F78-1645-8697-BC5450583418}" name="CapecMeta" dataDxfId="25"/>
    <tableColumn id="11" xr3:uid="{0DCD762C-4EE7-8141-BC05-9DB756A5BEF2}" name="CapecStandard" dataDxfId="24"/>
    <tableColumn id="17" xr3:uid="{9EF317BA-855B-6E4A-9EC7-E1FB88A1FD56}" name="CapecDetailed" dataDxfId="23"/>
    <tableColumn id="18" xr3:uid="{9BF6197D-4CF5-4941-A460-18823EEFB2E7}" name="Commento" dataDxfId="8"/>
    <tableColumn id="19" xr3:uid="{4E106333-B2F2-854F-8909-BDA76541486C}" name="EasyOfDiscovery" dataDxfId="7"/>
    <tableColumn id="20" xr3:uid="{26286A57-235B-A44B-AAFF-E8D9279C7EAB}" name="EasyOfExploit" dataDxfId="6"/>
    <tableColumn id="21" xr3:uid="{6088A77B-9AE7-FC43-B8D2-8124F04F4966}" name="Awareness" dataDxfId="5"/>
    <tableColumn id="22" xr3:uid="{43A03F59-6FA9-9042-8827-24DA8B39A638}" name="IntrusionDetection" dataDxfId="4"/>
    <tableColumn id="23" xr3:uid="{EE03774C-2528-044B-9C91-949839BF17A2}" name="LossOfConfidentiality" dataDxfId="3"/>
    <tableColumn id="24" xr3:uid="{36CB38AC-7E6B-CF43-BEA4-7AA1AF6DBF5B}" name="LossOfIntegrity" dataDxfId="2"/>
    <tableColumn id="25" xr3:uid="{C9DB648E-D4DF-8843-84E3-2B7BF8914D88}" name="LossOfAvailability" dataDxfId="1"/>
    <tableColumn id="26" xr3:uid="{68CE36E8-F49A-E24B-91BA-2BD1D505BD3F}" name="LossOfAccountability"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22" dataDxfId="21">
  <autoFilter ref="A1:J16" xr:uid="{5ECAFCE9-964F-A04C-B050-422AACCFD3F5}"/>
  <tableColumns count="10">
    <tableColumn id="1" xr3:uid="{6405AD35-9222-B34C-A112-EC4FDEAC5BE2}" name="ToolID" dataDxfId="20">
      <calculatedColumnFormula>ROW(Tabella4[[#This Row],[Name]])-1</calculatedColumnFormula>
    </tableColumn>
    <tableColumn id="4" xr3:uid="{94F8DBBB-A826-8B4A-8C87-395122CA233A}" name="Name" dataDxfId="19"/>
    <tableColumn id="2" xr3:uid="{FB636F07-AAD2-AE48-87BB-965F92F829C2}" name="CapecID" dataDxfId="18"/>
    <tableColumn id="6" xr3:uid="{1E4A4CA6-7FF1-6543-A718-93EC7B5F1624}" name="CypherQuery" dataDxfId="17"/>
    <tableColumn id="3" xr3:uid="{52487567-ED26-B840-ABFD-DB1BF72A83C9}" name="Command" dataDxfId="16"/>
    <tableColumn id="5" xr3:uid="{0296B95F-6562-0746-B0C6-FE3564F6272C}" name="Description" dataDxfId="15"/>
    <tableColumn id="7" xr3:uid="{FF0722DB-3140-904D-9B8E-A0C7B3C1FFEF}" name="PhaseID" dataDxfId="14"/>
    <tableColumn id="8" xr3:uid="{2C7E754F-9F49-044B-9F1A-B62738B70258}" name="IsExecutable" dataDxfId="13"/>
    <tableColumn id="9" xr3:uid="{6A4595CA-3FDC-EC4F-B8F1-4344144E8149}" name="ReportParser" dataDxfId="12"/>
    <tableColumn id="10" xr3:uid="{1CDFEE20-E2A1-E348-BB9C-16F2A7D9AEC0}" name="AllowedReportExtensions" dataDxfId="1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3"/>
  <sheetViews>
    <sheetView tabSelected="1" topLeftCell="J1" zoomScaleNormal="115" workbookViewId="0">
      <pane ySplit="1" topLeftCell="A278" activePane="bottomLeft" state="frozen"/>
      <selection pane="bottomLeft" activeCell="T280" sqref="T280"/>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1313</v>
      </c>
      <c r="K1" t="s">
        <v>10</v>
      </c>
      <c r="L1" t="s">
        <v>11</v>
      </c>
      <c r="M1" t="s">
        <v>12</v>
      </c>
      <c r="N1" t="s">
        <v>13</v>
      </c>
      <c r="O1" s="23" t="s">
        <v>14</v>
      </c>
      <c r="P1" s="23" t="s">
        <v>15</v>
      </c>
      <c r="Q1" s="23" t="s">
        <v>16</v>
      </c>
      <c r="R1" s="23" t="s">
        <v>17</v>
      </c>
      <c r="S1" t="s">
        <v>1363</v>
      </c>
      <c r="T1" t="s">
        <v>1364</v>
      </c>
      <c r="U1" t="s">
        <v>1365</v>
      </c>
      <c r="V1" t="s">
        <v>1366</v>
      </c>
      <c r="W1" t="s">
        <v>1367</v>
      </c>
      <c r="X1" t="s">
        <v>1368</v>
      </c>
      <c r="Y1" t="s">
        <v>1369</v>
      </c>
      <c r="Z1" t="s">
        <v>1370</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64"/>
      <c r="T2" s="64"/>
      <c r="U2" s="64"/>
      <c r="V2" s="64"/>
      <c r="W2" s="64"/>
      <c r="X2" s="64"/>
      <c r="Y2" s="64"/>
      <c r="Z2" s="64"/>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64"/>
      <c r="T3" s="64"/>
      <c r="U3" s="64"/>
      <c r="V3" s="64"/>
      <c r="W3" s="64"/>
      <c r="X3" s="64"/>
      <c r="Y3" s="64"/>
      <c r="Z3" s="64"/>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64"/>
      <c r="T4" s="64"/>
      <c r="U4" s="64"/>
      <c r="V4" s="64"/>
      <c r="W4" s="64"/>
      <c r="X4" s="64"/>
      <c r="Y4" s="64"/>
      <c r="Z4" s="64"/>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64"/>
      <c r="T5" s="64"/>
      <c r="U5" s="64"/>
      <c r="V5" s="64"/>
      <c r="W5" s="64"/>
      <c r="X5" s="64"/>
      <c r="Y5" s="64"/>
      <c r="Z5" s="64"/>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64"/>
      <c r="T6" s="64"/>
      <c r="U6" s="64"/>
      <c r="V6" s="64"/>
      <c r="W6" s="64"/>
      <c r="X6" s="64"/>
      <c r="Y6" s="64"/>
      <c r="Z6" s="64"/>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64"/>
      <c r="T7" s="64"/>
      <c r="U7" s="64"/>
      <c r="V7" s="64"/>
      <c r="W7" s="64"/>
      <c r="X7" s="64"/>
      <c r="Y7" s="64"/>
      <c r="Z7" s="64"/>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64"/>
      <c r="T8" s="64"/>
      <c r="U8" s="64"/>
      <c r="V8" s="64"/>
      <c r="W8" s="64"/>
      <c r="X8" s="64"/>
      <c r="Y8" s="64"/>
      <c r="Z8" s="64"/>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64"/>
      <c r="T9" s="64"/>
      <c r="U9" s="64"/>
      <c r="V9" s="64"/>
      <c r="W9" s="64"/>
      <c r="X9" s="64"/>
      <c r="Y9" s="64"/>
      <c r="Z9" s="64"/>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64"/>
      <c r="T10" s="64"/>
      <c r="U10" s="64"/>
      <c r="V10" s="64"/>
      <c r="W10" s="64"/>
      <c r="X10" s="64"/>
      <c r="Y10" s="64"/>
      <c r="Z10" s="64"/>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64"/>
      <c r="T11" s="64"/>
      <c r="U11" s="64"/>
      <c r="V11" s="64"/>
      <c r="W11" s="64"/>
      <c r="X11" s="64"/>
      <c r="Y11" s="64"/>
      <c r="Z11" s="64"/>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64"/>
      <c r="T12" s="64"/>
      <c r="U12" s="64"/>
      <c r="V12" s="64"/>
      <c r="W12" s="64"/>
      <c r="X12" s="64"/>
      <c r="Y12" s="64"/>
      <c r="Z12" s="64"/>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64"/>
      <c r="T13" s="64"/>
      <c r="U13" s="64"/>
      <c r="V13" s="64"/>
      <c r="W13" s="64"/>
      <c r="X13" s="64"/>
      <c r="Y13" s="64"/>
      <c r="Z13" s="64"/>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64"/>
      <c r="T14" s="64"/>
      <c r="U14" s="64"/>
      <c r="V14" s="64"/>
      <c r="W14" s="64"/>
      <c r="X14" s="64"/>
      <c r="Y14" s="64"/>
      <c r="Z14" s="64"/>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64"/>
      <c r="T15" s="64"/>
      <c r="U15" s="64"/>
      <c r="V15" s="64"/>
      <c r="W15" s="64"/>
      <c r="X15" s="64"/>
      <c r="Y15" s="64"/>
      <c r="Z15" s="64"/>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64"/>
      <c r="T16" s="64"/>
      <c r="U16" s="64"/>
      <c r="V16" s="64"/>
      <c r="W16" s="64"/>
      <c r="X16" s="64"/>
      <c r="Y16" s="64"/>
      <c r="Z16" s="64"/>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64"/>
      <c r="T17" s="64"/>
      <c r="U17" s="64"/>
      <c r="V17" s="64"/>
      <c r="W17" s="64"/>
      <c r="X17" s="64"/>
      <c r="Y17" s="64"/>
      <c r="Z17" s="64"/>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64"/>
      <c r="T18" s="64"/>
      <c r="U18" s="64"/>
      <c r="V18" s="64"/>
      <c r="W18" s="64"/>
      <c r="X18" s="64"/>
      <c r="Y18" s="64"/>
      <c r="Z18" s="64"/>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64"/>
      <c r="T19" s="64"/>
      <c r="U19" s="64"/>
      <c r="V19" s="64"/>
      <c r="W19" s="64"/>
      <c r="X19" s="64"/>
      <c r="Y19" s="64"/>
      <c r="Z19" s="64"/>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64"/>
      <c r="T20" s="64"/>
      <c r="U20" s="64"/>
      <c r="V20" s="64"/>
      <c r="W20" s="64"/>
      <c r="X20" s="64"/>
      <c r="Y20" s="64"/>
      <c r="Z20" s="64"/>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64"/>
      <c r="T21" s="64"/>
      <c r="U21" s="64"/>
      <c r="V21" s="64"/>
      <c r="W21" s="64"/>
      <c r="X21" s="64"/>
      <c r="Y21" s="64"/>
      <c r="Z21" s="64"/>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64"/>
      <c r="T22" s="64"/>
      <c r="U22" s="64"/>
      <c r="V22" s="64"/>
      <c r="W22" s="64"/>
      <c r="X22" s="64"/>
      <c r="Y22" s="64"/>
      <c r="Z22" s="64"/>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64"/>
      <c r="T23" s="64"/>
      <c r="U23" s="64"/>
      <c r="V23" s="64"/>
      <c r="W23" s="64"/>
      <c r="X23" s="64"/>
      <c r="Y23" s="64"/>
      <c r="Z23" s="64"/>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64"/>
      <c r="T24" s="64"/>
      <c r="U24" s="64"/>
      <c r="V24" s="64"/>
      <c r="W24" s="64"/>
      <c r="X24" s="64"/>
      <c r="Y24" s="64"/>
      <c r="Z24" s="64"/>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64"/>
      <c r="T25" s="64"/>
      <c r="U25" s="64"/>
      <c r="V25" s="64"/>
      <c r="W25" s="64"/>
      <c r="X25" s="64"/>
      <c r="Y25" s="64"/>
      <c r="Z25" s="64"/>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64"/>
      <c r="T26" s="64"/>
      <c r="U26" s="64"/>
      <c r="V26" s="64"/>
      <c r="W26" s="64"/>
      <c r="X26" s="64"/>
      <c r="Y26" s="64"/>
      <c r="Z26" s="64"/>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64"/>
      <c r="T27" s="64"/>
      <c r="U27" s="64"/>
      <c r="V27" s="64"/>
      <c r="W27" s="64"/>
      <c r="X27" s="64"/>
      <c r="Y27" s="64"/>
      <c r="Z27" s="64"/>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64"/>
      <c r="T28" s="64"/>
      <c r="U28" s="64"/>
      <c r="V28" s="64"/>
      <c r="W28" s="64"/>
      <c r="X28" s="64"/>
      <c r="Y28" s="64"/>
      <c r="Z28" s="64"/>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64"/>
      <c r="T29" s="64"/>
      <c r="U29" s="64"/>
      <c r="V29" s="64"/>
      <c r="W29" s="64"/>
      <c r="X29" s="64"/>
      <c r="Y29" s="64"/>
      <c r="Z29" s="64"/>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64"/>
      <c r="T30" s="64"/>
      <c r="U30" s="64"/>
      <c r="V30" s="64"/>
      <c r="W30" s="64"/>
      <c r="X30" s="64"/>
      <c r="Y30" s="64"/>
      <c r="Z30" s="64"/>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64"/>
      <c r="T31" s="64"/>
      <c r="U31" s="64"/>
      <c r="V31" s="64"/>
      <c r="W31" s="64"/>
      <c r="X31" s="64"/>
      <c r="Y31" s="64"/>
      <c r="Z31" s="64"/>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64"/>
      <c r="T32" s="64"/>
      <c r="U32" s="64"/>
      <c r="V32" s="64"/>
      <c r="W32" s="64"/>
      <c r="X32" s="64"/>
      <c r="Y32" s="64"/>
      <c r="Z32" s="64"/>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64"/>
      <c r="T33" s="64"/>
      <c r="U33" s="64"/>
      <c r="V33" s="64"/>
      <c r="W33" s="64"/>
      <c r="X33" s="64"/>
      <c r="Y33" s="64"/>
      <c r="Z33" s="64"/>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64"/>
      <c r="T34" s="64"/>
      <c r="U34" s="64"/>
      <c r="V34" s="64"/>
      <c r="W34" s="64"/>
      <c r="X34" s="64"/>
      <c r="Y34" s="64"/>
      <c r="Z34" s="64"/>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64"/>
      <c r="T35" s="64"/>
      <c r="U35" s="64"/>
      <c r="V35" s="64"/>
      <c r="W35" s="64"/>
      <c r="X35" s="64"/>
      <c r="Y35" s="64"/>
      <c r="Z35" s="64"/>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64"/>
      <c r="T36" s="64"/>
      <c r="U36" s="64"/>
      <c r="V36" s="64"/>
      <c r="W36" s="64"/>
      <c r="X36" s="64"/>
      <c r="Y36" s="64"/>
      <c r="Z36" s="64"/>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64"/>
      <c r="T37" s="64"/>
      <c r="U37" s="64"/>
      <c r="V37" s="64"/>
      <c r="W37" s="64"/>
      <c r="X37" s="64"/>
      <c r="Y37" s="64"/>
      <c r="Z37" s="64"/>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64"/>
      <c r="T38" s="64"/>
      <c r="U38" s="64"/>
      <c r="V38" s="64"/>
      <c r="W38" s="64"/>
      <c r="X38" s="64"/>
      <c r="Y38" s="64"/>
      <c r="Z38" s="64"/>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64"/>
      <c r="T39" s="64"/>
      <c r="U39" s="64"/>
      <c r="V39" s="64"/>
      <c r="W39" s="64"/>
      <c r="X39" s="64"/>
      <c r="Y39" s="64"/>
      <c r="Z39" s="64"/>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64"/>
      <c r="T40" s="64"/>
      <c r="U40" s="64"/>
      <c r="V40" s="64"/>
      <c r="W40" s="64"/>
      <c r="X40" s="64"/>
      <c r="Y40" s="64"/>
      <c r="Z40" s="64"/>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64"/>
      <c r="T41" s="64"/>
      <c r="U41" s="64"/>
      <c r="V41" s="64"/>
      <c r="W41" s="64"/>
      <c r="X41" s="64"/>
      <c r="Y41" s="64"/>
      <c r="Z41" s="64"/>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64"/>
      <c r="T42" s="64"/>
      <c r="U42" s="64"/>
      <c r="V42" s="64"/>
      <c r="W42" s="64"/>
      <c r="X42" s="64"/>
      <c r="Y42" s="64"/>
      <c r="Z42" s="64"/>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64"/>
      <c r="T43" s="64"/>
      <c r="U43" s="64"/>
      <c r="V43" s="64"/>
      <c r="W43" s="64"/>
      <c r="X43" s="64"/>
      <c r="Y43" s="64"/>
      <c r="Z43" s="64"/>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64"/>
      <c r="T44" s="64"/>
      <c r="U44" s="64"/>
      <c r="V44" s="64"/>
      <c r="W44" s="64"/>
      <c r="X44" s="64"/>
      <c r="Y44" s="64"/>
      <c r="Z44" s="64"/>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64"/>
      <c r="T45" s="64"/>
      <c r="U45" s="64"/>
      <c r="V45" s="64"/>
      <c r="W45" s="64"/>
      <c r="X45" s="64"/>
      <c r="Y45" s="64"/>
      <c r="Z45" s="64"/>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64"/>
      <c r="T46" s="64"/>
      <c r="U46" s="64"/>
      <c r="V46" s="64"/>
      <c r="W46" s="64"/>
      <c r="X46" s="64"/>
      <c r="Y46" s="64"/>
      <c r="Z46" s="64"/>
    </row>
    <row r="47" spans="1:26"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1301</v>
      </c>
      <c r="P47" s="57" t="s">
        <v>1299</v>
      </c>
      <c r="Q47" s="57" t="s">
        <v>1300</v>
      </c>
      <c r="R47" s="24"/>
      <c r="S47" s="64"/>
      <c r="T47" s="64"/>
      <c r="U47" s="64"/>
      <c r="V47" s="64"/>
      <c r="W47" s="64"/>
      <c r="X47" s="64"/>
      <c r="Y47" s="64"/>
      <c r="Z47" s="64"/>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64"/>
      <c r="T48" s="64"/>
      <c r="U48" s="64"/>
      <c r="V48" s="64"/>
      <c r="W48" s="64"/>
      <c r="X48" s="64"/>
      <c r="Y48" s="64"/>
      <c r="Z48" s="64"/>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64"/>
      <c r="T49" s="64"/>
      <c r="U49" s="64"/>
      <c r="V49" s="64"/>
      <c r="W49" s="64"/>
      <c r="X49" s="64"/>
      <c r="Y49" s="64"/>
      <c r="Z49" s="64"/>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64"/>
      <c r="T50" s="64"/>
      <c r="U50" s="64"/>
      <c r="V50" s="64"/>
      <c r="W50" s="64"/>
      <c r="X50" s="64"/>
      <c r="Y50" s="64"/>
      <c r="Z50" s="64"/>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64"/>
      <c r="T51" s="64"/>
      <c r="U51" s="64"/>
      <c r="V51" s="64"/>
      <c r="W51" s="64"/>
      <c r="X51" s="64"/>
      <c r="Y51" s="64"/>
      <c r="Z51" s="64"/>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64"/>
      <c r="T52" s="64"/>
      <c r="U52" s="64"/>
      <c r="V52" s="64"/>
      <c r="W52" s="64"/>
      <c r="X52" s="64"/>
      <c r="Y52" s="64"/>
      <c r="Z52" s="64"/>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64"/>
      <c r="T53" s="64"/>
      <c r="U53" s="64"/>
      <c r="V53" s="64"/>
      <c r="W53" s="64"/>
      <c r="X53" s="64"/>
      <c r="Y53" s="64"/>
      <c r="Z53" s="64"/>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64"/>
      <c r="T54" s="64"/>
      <c r="U54" s="64"/>
      <c r="V54" s="64"/>
      <c r="W54" s="64"/>
      <c r="X54" s="64"/>
      <c r="Y54" s="64"/>
      <c r="Z54" s="64"/>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64"/>
      <c r="T55" s="64"/>
      <c r="U55" s="64"/>
      <c r="V55" s="64"/>
      <c r="W55" s="64"/>
      <c r="X55" s="64"/>
      <c r="Y55" s="64"/>
      <c r="Z55" s="64"/>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64"/>
      <c r="T56" s="64"/>
      <c r="U56" s="64"/>
      <c r="V56" s="64"/>
      <c r="W56" s="64"/>
      <c r="X56" s="64"/>
      <c r="Y56" s="64"/>
      <c r="Z56" s="64"/>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64"/>
      <c r="T57" s="64"/>
      <c r="U57" s="64"/>
      <c r="V57" s="64"/>
      <c r="W57" s="64"/>
      <c r="X57" s="64"/>
      <c r="Y57" s="64"/>
      <c r="Z57" s="64"/>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64"/>
      <c r="T58" s="64"/>
      <c r="U58" s="64"/>
      <c r="V58" s="64"/>
      <c r="W58" s="64"/>
      <c r="X58" s="64"/>
      <c r="Y58" s="64"/>
      <c r="Z58" s="64"/>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64"/>
      <c r="T59" s="64"/>
      <c r="U59" s="64"/>
      <c r="V59" s="64"/>
      <c r="W59" s="64"/>
      <c r="X59" s="64"/>
      <c r="Y59" s="64"/>
      <c r="Z59" s="64"/>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64"/>
      <c r="T60" s="64"/>
      <c r="U60" s="64"/>
      <c r="V60" s="64"/>
      <c r="W60" s="64"/>
      <c r="X60" s="64"/>
      <c r="Y60" s="64"/>
      <c r="Z60" s="64"/>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64"/>
      <c r="T61" s="64"/>
      <c r="U61" s="64"/>
      <c r="V61" s="64"/>
      <c r="W61" s="64"/>
      <c r="X61" s="64"/>
      <c r="Y61" s="64"/>
      <c r="Z61" s="64"/>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64"/>
      <c r="T62" s="64"/>
      <c r="U62" s="64"/>
      <c r="V62" s="64"/>
      <c r="W62" s="64"/>
      <c r="X62" s="64"/>
      <c r="Y62" s="64"/>
      <c r="Z62" s="64"/>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64"/>
      <c r="T63" s="64"/>
      <c r="U63" s="64"/>
      <c r="V63" s="64"/>
      <c r="W63" s="64"/>
      <c r="X63" s="64"/>
      <c r="Y63" s="64"/>
      <c r="Z63" s="64"/>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64"/>
      <c r="T64" s="64"/>
      <c r="U64" s="64"/>
      <c r="V64" s="64"/>
      <c r="W64" s="64"/>
      <c r="X64" s="64"/>
      <c r="Y64" s="64"/>
      <c r="Z64" s="64"/>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64"/>
      <c r="T65" s="64"/>
      <c r="U65" s="64"/>
      <c r="V65" s="64"/>
      <c r="W65" s="64"/>
      <c r="X65" s="64"/>
      <c r="Y65" s="64"/>
      <c r="Z65" s="64"/>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64"/>
      <c r="T66" s="64"/>
      <c r="U66" s="64"/>
      <c r="V66" s="64"/>
      <c r="W66" s="64"/>
      <c r="X66" s="64"/>
      <c r="Y66" s="64"/>
      <c r="Z66" s="64"/>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64"/>
      <c r="T67" s="64"/>
      <c r="U67" s="64"/>
      <c r="V67" s="64"/>
      <c r="W67" s="64"/>
      <c r="X67" s="64"/>
      <c r="Y67" s="64"/>
      <c r="Z67" s="64"/>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64"/>
      <c r="T68" s="64"/>
      <c r="U68" s="64"/>
      <c r="V68" s="64"/>
      <c r="W68" s="64"/>
      <c r="X68" s="64"/>
      <c r="Y68" s="64"/>
      <c r="Z68" s="64"/>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64"/>
      <c r="T69" s="64"/>
      <c r="U69" s="64"/>
      <c r="V69" s="64"/>
      <c r="W69" s="64"/>
      <c r="X69" s="64"/>
      <c r="Y69" s="64"/>
      <c r="Z69" s="64"/>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64"/>
      <c r="T70" s="64"/>
      <c r="U70" s="64"/>
      <c r="V70" s="64"/>
      <c r="W70" s="64"/>
      <c r="X70" s="64"/>
      <c r="Y70" s="64"/>
      <c r="Z70" s="64"/>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64"/>
      <c r="T71" s="64"/>
      <c r="U71" s="64"/>
      <c r="V71" s="64"/>
      <c r="W71" s="64"/>
      <c r="X71" s="64"/>
      <c r="Y71" s="64"/>
      <c r="Z71" s="64"/>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64"/>
      <c r="T72" s="64"/>
      <c r="U72" s="64"/>
      <c r="V72" s="64"/>
      <c r="W72" s="64"/>
      <c r="X72" s="64"/>
      <c r="Y72" s="64"/>
      <c r="Z72" s="64"/>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64"/>
      <c r="T73" s="64"/>
      <c r="U73" s="64"/>
      <c r="V73" s="64"/>
      <c r="W73" s="64"/>
      <c r="X73" s="64"/>
      <c r="Y73" s="64"/>
      <c r="Z73" s="64"/>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64"/>
      <c r="T74" s="64"/>
      <c r="U74" s="64"/>
      <c r="V74" s="64"/>
      <c r="W74" s="64"/>
      <c r="X74" s="64"/>
      <c r="Y74" s="64"/>
      <c r="Z74" s="64"/>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64"/>
      <c r="T75" s="64"/>
      <c r="U75" s="64"/>
      <c r="V75" s="64"/>
      <c r="W75" s="64"/>
      <c r="X75" s="64"/>
      <c r="Y75" s="64"/>
      <c r="Z75" s="64"/>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64"/>
      <c r="T76" s="64"/>
      <c r="U76" s="64"/>
      <c r="V76" s="64"/>
      <c r="W76" s="64"/>
      <c r="X76" s="64"/>
      <c r="Y76" s="64"/>
      <c r="Z76" s="64"/>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64"/>
      <c r="T77" s="64"/>
      <c r="U77" s="64"/>
      <c r="V77" s="64"/>
      <c r="W77" s="64"/>
      <c r="X77" s="64"/>
      <c r="Y77" s="64"/>
      <c r="Z77" s="64"/>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64"/>
      <c r="T78" s="64"/>
      <c r="U78" s="64"/>
      <c r="V78" s="64"/>
      <c r="W78" s="64"/>
      <c r="X78" s="64"/>
      <c r="Y78" s="64"/>
      <c r="Z78" s="64"/>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64"/>
      <c r="T79" s="64"/>
      <c r="U79" s="64"/>
      <c r="V79" s="64"/>
      <c r="W79" s="64"/>
      <c r="X79" s="64"/>
      <c r="Y79" s="64"/>
      <c r="Z79" s="64"/>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64"/>
      <c r="T80" s="64"/>
      <c r="U80" s="64"/>
      <c r="V80" s="64"/>
      <c r="W80" s="64"/>
      <c r="X80" s="64"/>
      <c r="Y80" s="64"/>
      <c r="Z80" s="64"/>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64"/>
      <c r="T81" s="64"/>
      <c r="U81" s="64"/>
      <c r="V81" s="64"/>
      <c r="W81" s="64"/>
      <c r="X81" s="64"/>
      <c r="Y81" s="64"/>
      <c r="Z81" s="64"/>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64"/>
      <c r="T82" s="64"/>
      <c r="U82" s="64"/>
      <c r="V82" s="64"/>
      <c r="W82" s="64"/>
      <c r="X82" s="64"/>
      <c r="Y82" s="64"/>
      <c r="Z82" s="64"/>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64"/>
      <c r="T83" s="64"/>
      <c r="U83" s="64"/>
      <c r="V83" s="64"/>
      <c r="W83" s="64"/>
      <c r="X83" s="64"/>
      <c r="Y83" s="64"/>
      <c r="Z83" s="64"/>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64"/>
      <c r="T84" s="64"/>
      <c r="U84" s="64"/>
      <c r="V84" s="64"/>
      <c r="W84" s="64"/>
      <c r="X84" s="64"/>
      <c r="Y84" s="64"/>
      <c r="Z84" s="64"/>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64"/>
      <c r="T85" s="64"/>
      <c r="U85" s="64"/>
      <c r="V85" s="64"/>
      <c r="W85" s="64"/>
      <c r="X85" s="64"/>
      <c r="Y85" s="64"/>
      <c r="Z85" s="64"/>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64"/>
      <c r="T86" s="64"/>
      <c r="U86" s="64"/>
      <c r="V86" s="64"/>
      <c r="W86" s="64"/>
      <c r="X86" s="64"/>
      <c r="Y86" s="64"/>
      <c r="Z86" s="64"/>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64"/>
      <c r="T87" s="64"/>
      <c r="U87" s="64"/>
      <c r="V87" s="64"/>
      <c r="W87" s="64"/>
      <c r="X87" s="64"/>
      <c r="Y87" s="64"/>
      <c r="Z87" s="64"/>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64"/>
      <c r="T88" s="64"/>
      <c r="U88" s="64"/>
      <c r="V88" s="64"/>
      <c r="W88" s="64"/>
      <c r="X88" s="64"/>
      <c r="Y88" s="64"/>
      <c r="Z88" s="64"/>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64"/>
      <c r="T89" s="64"/>
      <c r="U89" s="64"/>
      <c r="V89" s="64"/>
      <c r="W89" s="64"/>
      <c r="X89" s="64"/>
      <c r="Y89" s="64"/>
      <c r="Z89" s="64"/>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64"/>
      <c r="T90" s="64"/>
      <c r="U90" s="64"/>
      <c r="V90" s="64"/>
      <c r="W90" s="64"/>
      <c r="X90" s="64"/>
      <c r="Y90" s="64"/>
      <c r="Z90" s="64"/>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64"/>
      <c r="T91" s="64"/>
      <c r="U91" s="64"/>
      <c r="V91" s="64"/>
      <c r="W91" s="64"/>
      <c r="X91" s="64"/>
      <c r="Y91" s="64"/>
      <c r="Z91" s="64"/>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64"/>
      <c r="T92" s="64"/>
      <c r="U92" s="64"/>
      <c r="V92" s="64"/>
      <c r="W92" s="64"/>
      <c r="X92" s="64"/>
      <c r="Y92" s="64"/>
      <c r="Z92" s="64"/>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64"/>
      <c r="T93" s="64"/>
      <c r="U93" s="64"/>
      <c r="V93" s="64"/>
      <c r="W93" s="64"/>
      <c r="X93" s="64"/>
      <c r="Y93" s="64"/>
      <c r="Z93" s="64"/>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64"/>
      <c r="T94" s="64"/>
      <c r="U94" s="64"/>
      <c r="V94" s="64"/>
      <c r="W94" s="64"/>
      <c r="X94" s="64"/>
      <c r="Y94" s="64"/>
      <c r="Z94" s="64"/>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64"/>
      <c r="T95" s="64"/>
      <c r="U95" s="64"/>
      <c r="V95" s="64"/>
      <c r="W95" s="64"/>
      <c r="X95" s="64"/>
      <c r="Y95" s="64"/>
      <c r="Z95" s="64"/>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64"/>
      <c r="T96" s="64"/>
      <c r="U96" s="64"/>
      <c r="V96" s="64"/>
      <c r="W96" s="64"/>
      <c r="X96" s="64"/>
      <c r="Y96" s="64"/>
      <c r="Z96" s="64"/>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64"/>
      <c r="T97" s="64"/>
      <c r="U97" s="64"/>
      <c r="V97" s="64"/>
      <c r="W97" s="64"/>
      <c r="X97" s="64"/>
      <c r="Y97" s="64"/>
      <c r="Z97" s="64"/>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64"/>
      <c r="T98" s="64"/>
      <c r="U98" s="64"/>
      <c r="V98" s="64"/>
      <c r="W98" s="64"/>
      <c r="X98" s="64"/>
      <c r="Y98" s="64"/>
      <c r="Z98" s="64"/>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5">
        <v>8</v>
      </c>
      <c r="T99" s="66">
        <v>7</v>
      </c>
      <c r="U99" s="66">
        <v>5</v>
      </c>
      <c r="V99" s="66">
        <v>4</v>
      </c>
      <c r="W99" s="66">
        <v>9</v>
      </c>
      <c r="X99" s="66">
        <v>2</v>
      </c>
      <c r="Y99" s="66">
        <v>3</v>
      </c>
      <c r="Z99" s="66">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5">
        <v>6</v>
      </c>
      <c r="T100" s="66">
        <v>6</v>
      </c>
      <c r="U100" s="66">
        <v>4</v>
      </c>
      <c r="V100" s="66">
        <v>5</v>
      </c>
      <c r="W100" s="66">
        <v>2</v>
      </c>
      <c r="X100" s="66">
        <v>6</v>
      </c>
      <c r="Y100" s="66">
        <v>8</v>
      </c>
      <c r="Z100" s="66">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5">
        <v>7</v>
      </c>
      <c r="T101" s="66">
        <v>5</v>
      </c>
      <c r="U101" s="66">
        <v>5</v>
      </c>
      <c r="V101" s="66">
        <v>6</v>
      </c>
      <c r="W101" s="66">
        <v>3</v>
      </c>
      <c r="X101" s="66">
        <v>8</v>
      </c>
      <c r="Y101" s="66">
        <v>7</v>
      </c>
      <c r="Z101" s="66">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5">
        <v>6</v>
      </c>
      <c r="T102" s="66">
        <v>6</v>
      </c>
      <c r="U102" s="66">
        <v>4</v>
      </c>
      <c r="V102" s="66">
        <v>5</v>
      </c>
      <c r="W102" s="66">
        <v>3</v>
      </c>
      <c r="X102" s="66">
        <v>6</v>
      </c>
      <c r="Y102" s="66">
        <v>5</v>
      </c>
      <c r="Z102" s="66">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5">
        <v>5</v>
      </c>
      <c r="T103" s="66">
        <v>7</v>
      </c>
      <c r="U103" s="66">
        <v>6</v>
      </c>
      <c r="V103" s="66">
        <v>6</v>
      </c>
      <c r="W103" s="66">
        <v>3</v>
      </c>
      <c r="X103" s="66">
        <v>8</v>
      </c>
      <c r="Y103" s="66">
        <v>6</v>
      </c>
      <c r="Z103" s="66">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5">
        <v>4</v>
      </c>
      <c r="T104" s="66">
        <v>6</v>
      </c>
      <c r="U104" s="66">
        <v>3</v>
      </c>
      <c r="V104" s="66">
        <v>6</v>
      </c>
      <c r="W104" s="66">
        <v>2</v>
      </c>
      <c r="X104" s="66">
        <v>5</v>
      </c>
      <c r="Y104" s="66">
        <v>9</v>
      </c>
      <c r="Z104" s="66">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5">
        <v>5</v>
      </c>
      <c r="T105" s="66">
        <v>5</v>
      </c>
      <c r="U105" s="66">
        <v>4</v>
      </c>
      <c r="V105" s="66">
        <v>6</v>
      </c>
      <c r="W105" s="66">
        <v>2</v>
      </c>
      <c r="X105" s="66">
        <v>7</v>
      </c>
      <c r="Y105" s="66">
        <v>6</v>
      </c>
      <c r="Z105" s="66">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5">
        <v>7</v>
      </c>
      <c r="T106" s="66">
        <v>6</v>
      </c>
      <c r="U106" s="66">
        <v>5</v>
      </c>
      <c r="V106" s="66">
        <v>4</v>
      </c>
      <c r="W106" s="66">
        <v>9</v>
      </c>
      <c r="X106" s="66">
        <v>4</v>
      </c>
      <c r="Y106" s="66">
        <v>3</v>
      </c>
      <c r="Z106" s="66">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5">
        <v>6</v>
      </c>
      <c r="T107" s="66">
        <v>6</v>
      </c>
      <c r="U107" s="66">
        <v>5</v>
      </c>
      <c r="V107" s="66">
        <v>5</v>
      </c>
      <c r="W107" s="66">
        <v>8</v>
      </c>
      <c r="X107" s="66">
        <v>7</v>
      </c>
      <c r="Y107" s="66">
        <v>6</v>
      </c>
      <c r="Z107" s="66">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5">
        <v>5</v>
      </c>
      <c r="T108" s="66">
        <v>6</v>
      </c>
      <c r="U108" s="66">
        <v>5</v>
      </c>
      <c r="V108" s="66">
        <v>6</v>
      </c>
      <c r="W108" s="66">
        <v>3</v>
      </c>
      <c r="X108" s="66">
        <v>4</v>
      </c>
      <c r="Y108" s="66">
        <v>9</v>
      </c>
      <c r="Z108" s="66">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5">
        <v>7</v>
      </c>
      <c r="T109" s="66">
        <v>6</v>
      </c>
      <c r="U109" s="66">
        <v>5</v>
      </c>
      <c r="V109" s="66">
        <v>6</v>
      </c>
      <c r="W109" s="66">
        <v>5</v>
      </c>
      <c r="X109" s="66">
        <v>7</v>
      </c>
      <c r="Y109" s="66">
        <v>4</v>
      </c>
      <c r="Z109" s="66">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5">
        <v>5</v>
      </c>
      <c r="T110" s="66">
        <v>6</v>
      </c>
      <c r="U110" s="66">
        <v>4</v>
      </c>
      <c r="V110" s="66">
        <v>5</v>
      </c>
      <c r="W110" s="66">
        <v>3</v>
      </c>
      <c r="X110" s="66">
        <v>5</v>
      </c>
      <c r="Y110" s="66">
        <v>8</v>
      </c>
      <c r="Z110" s="66">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5">
        <v>6</v>
      </c>
      <c r="T111" s="66">
        <v>5</v>
      </c>
      <c r="U111" s="66">
        <v>5</v>
      </c>
      <c r="V111" s="66">
        <v>4</v>
      </c>
      <c r="W111" s="66">
        <v>8</v>
      </c>
      <c r="X111" s="66">
        <v>2</v>
      </c>
      <c r="Y111" s="66">
        <v>3</v>
      </c>
      <c r="Z111" s="66">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5">
        <v>6</v>
      </c>
      <c r="T112" s="66">
        <v>6</v>
      </c>
      <c r="U112" s="66">
        <v>4</v>
      </c>
      <c r="V112" s="66">
        <v>5</v>
      </c>
      <c r="W112" s="66">
        <v>3</v>
      </c>
      <c r="X112" s="66">
        <v>7</v>
      </c>
      <c r="Y112" s="66">
        <v>4</v>
      </c>
      <c r="Z112" s="66">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5">
        <v>6</v>
      </c>
      <c r="T113" s="66">
        <v>6</v>
      </c>
      <c r="U113" s="66">
        <v>4</v>
      </c>
      <c r="V113" s="66">
        <v>5</v>
      </c>
      <c r="W113" s="66">
        <v>4</v>
      </c>
      <c r="X113" s="66">
        <v>8</v>
      </c>
      <c r="Y113" s="66">
        <v>4</v>
      </c>
      <c r="Z113" s="66">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5">
        <v>7</v>
      </c>
      <c r="T114" s="66">
        <v>5</v>
      </c>
      <c r="U114" s="66">
        <v>4</v>
      </c>
      <c r="V114" s="66">
        <v>5</v>
      </c>
      <c r="W114" s="66">
        <v>9</v>
      </c>
      <c r="X114" s="66">
        <v>6</v>
      </c>
      <c r="Y114" s="66">
        <v>4</v>
      </c>
      <c r="Z114" s="66">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5">
        <v>6</v>
      </c>
      <c r="T115" s="66">
        <v>5</v>
      </c>
      <c r="U115" s="66">
        <v>4</v>
      </c>
      <c r="V115" s="66">
        <v>5</v>
      </c>
      <c r="W115" s="66">
        <v>8</v>
      </c>
      <c r="X115" s="66">
        <v>5</v>
      </c>
      <c r="Y115" s="66">
        <v>3</v>
      </c>
      <c r="Z115" s="66">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5">
        <v>5</v>
      </c>
      <c r="T116" s="66">
        <v>7</v>
      </c>
      <c r="U116" s="66">
        <v>5</v>
      </c>
      <c r="V116" s="66">
        <v>6</v>
      </c>
      <c r="W116" s="66">
        <v>3</v>
      </c>
      <c r="X116" s="66">
        <v>8</v>
      </c>
      <c r="Y116" s="66">
        <v>6</v>
      </c>
      <c r="Z116" s="66">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5">
        <v>5</v>
      </c>
      <c r="T117" s="66">
        <v>7</v>
      </c>
      <c r="U117" s="66">
        <v>5</v>
      </c>
      <c r="V117" s="66">
        <v>6</v>
      </c>
      <c r="W117" s="66">
        <v>4</v>
      </c>
      <c r="X117" s="66">
        <v>8</v>
      </c>
      <c r="Y117" s="66">
        <v>7</v>
      </c>
      <c r="Z117" s="66">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5">
        <v>6</v>
      </c>
      <c r="T118" s="66">
        <v>6</v>
      </c>
      <c r="U118" s="66">
        <v>4</v>
      </c>
      <c r="V118" s="66">
        <v>5</v>
      </c>
      <c r="W118" s="66">
        <v>8</v>
      </c>
      <c r="X118" s="66">
        <v>3</v>
      </c>
      <c r="Y118" s="66">
        <v>2</v>
      </c>
      <c r="Z118" s="66">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5">
        <v>4</v>
      </c>
      <c r="T119" s="66">
        <v>6</v>
      </c>
      <c r="U119" s="66">
        <v>5</v>
      </c>
      <c r="V119" s="66">
        <v>6</v>
      </c>
      <c r="W119" s="66">
        <v>4</v>
      </c>
      <c r="X119" s="66">
        <v>9</v>
      </c>
      <c r="Y119" s="66">
        <v>4</v>
      </c>
      <c r="Z119" s="66">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5">
        <v>7</v>
      </c>
      <c r="T120" s="66">
        <v>6</v>
      </c>
      <c r="U120" s="66">
        <v>5</v>
      </c>
      <c r="V120" s="66">
        <v>4</v>
      </c>
      <c r="W120" s="66">
        <v>8</v>
      </c>
      <c r="X120" s="66">
        <v>5</v>
      </c>
      <c r="Y120" s="66">
        <v>4</v>
      </c>
      <c r="Z120" s="66">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5">
        <v>5</v>
      </c>
      <c r="T121" s="66">
        <v>7</v>
      </c>
      <c r="U121" s="66">
        <v>5</v>
      </c>
      <c r="V121" s="66">
        <v>6</v>
      </c>
      <c r="W121" s="66">
        <v>2</v>
      </c>
      <c r="X121" s="66">
        <v>3</v>
      </c>
      <c r="Y121" s="66">
        <v>9</v>
      </c>
      <c r="Z121" s="66">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5">
        <v>5</v>
      </c>
      <c r="T122" s="66">
        <v>7</v>
      </c>
      <c r="U122" s="66">
        <v>4</v>
      </c>
      <c r="V122" s="66">
        <v>5</v>
      </c>
      <c r="W122" s="66">
        <v>2</v>
      </c>
      <c r="X122" s="66">
        <v>3</v>
      </c>
      <c r="Y122" s="66">
        <v>8</v>
      </c>
      <c r="Z122" s="66">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5">
        <v>6</v>
      </c>
      <c r="T123" s="66">
        <v>6</v>
      </c>
      <c r="U123" s="66">
        <v>5</v>
      </c>
      <c r="V123" s="66">
        <v>6</v>
      </c>
      <c r="W123" s="66">
        <v>3</v>
      </c>
      <c r="X123" s="66">
        <v>4</v>
      </c>
      <c r="Y123" s="66">
        <v>9</v>
      </c>
      <c r="Z123" s="66">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5">
        <v>6</v>
      </c>
      <c r="T124" s="66">
        <v>6</v>
      </c>
      <c r="U124" s="66">
        <v>5</v>
      </c>
      <c r="V124" s="66">
        <v>6</v>
      </c>
      <c r="W124" s="66">
        <v>3</v>
      </c>
      <c r="X124" s="66">
        <v>4</v>
      </c>
      <c r="Y124" s="66">
        <v>9</v>
      </c>
      <c r="Z124" s="66">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5">
        <v>6</v>
      </c>
      <c r="T125" s="66">
        <v>8</v>
      </c>
      <c r="U125" s="66">
        <v>5</v>
      </c>
      <c r="V125" s="66">
        <v>7</v>
      </c>
      <c r="W125" s="66">
        <v>5</v>
      </c>
      <c r="X125" s="66">
        <v>9</v>
      </c>
      <c r="Y125" s="66">
        <v>6</v>
      </c>
      <c r="Z125" s="66">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6"/>
      <c r="T126" s="66"/>
      <c r="U126" s="66"/>
      <c r="V126" s="66"/>
      <c r="W126" s="66"/>
      <c r="X126" s="66"/>
      <c r="Y126" s="66"/>
      <c r="Z126" s="66"/>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6"/>
      <c r="T127" s="66"/>
      <c r="U127" s="66"/>
      <c r="V127" s="66"/>
      <c r="W127" s="66"/>
      <c r="X127" s="66"/>
      <c r="Y127" s="66"/>
      <c r="Z127" s="66"/>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6"/>
      <c r="T128" s="66"/>
      <c r="U128" s="66"/>
      <c r="V128" s="66"/>
      <c r="W128" s="66"/>
      <c r="X128" s="66"/>
      <c r="Y128" s="66"/>
      <c r="Z128" s="66"/>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6"/>
      <c r="T129" s="66"/>
      <c r="U129" s="66"/>
      <c r="V129" s="66"/>
      <c r="W129" s="66"/>
      <c r="X129" s="66"/>
      <c r="Y129" s="66"/>
      <c r="Z129" s="66"/>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6"/>
      <c r="T130" s="66"/>
      <c r="U130" s="66"/>
      <c r="V130" s="66"/>
      <c r="W130" s="66"/>
      <c r="X130" s="66"/>
      <c r="Y130" s="66"/>
      <c r="Z130" s="66"/>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6"/>
      <c r="T131" s="66"/>
      <c r="U131" s="66"/>
      <c r="V131" s="66"/>
      <c r="W131" s="66"/>
      <c r="X131" s="66"/>
      <c r="Y131" s="66"/>
      <c r="Z131" s="66"/>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6"/>
      <c r="T132" s="66"/>
      <c r="U132" s="66"/>
      <c r="V132" s="66"/>
      <c r="W132" s="66"/>
      <c r="X132" s="66"/>
      <c r="Y132" s="66"/>
      <c r="Z132" s="66"/>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6"/>
      <c r="T133" s="66"/>
      <c r="U133" s="66"/>
      <c r="V133" s="66"/>
      <c r="W133" s="66"/>
      <c r="X133" s="66"/>
      <c r="Y133" s="66"/>
      <c r="Z133" s="66"/>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6"/>
      <c r="T134" s="66"/>
      <c r="U134" s="66"/>
      <c r="V134" s="66"/>
      <c r="W134" s="66"/>
      <c r="X134" s="66"/>
      <c r="Y134" s="66"/>
      <c r="Z134" s="66"/>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6"/>
      <c r="T135" s="66"/>
      <c r="U135" s="66"/>
      <c r="V135" s="66"/>
      <c r="W135" s="66"/>
      <c r="X135" s="66"/>
      <c r="Y135" s="66"/>
      <c r="Z135" s="66"/>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6"/>
      <c r="T136" s="66"/>
      <c r="U136" s="66"/>
      <c r="V136" s="66"/>
      <c r="W136" s="66"/>
      <c r="X136" s="66"/>
      <c r="Y136" s="66"/>
      <c r="Z136" s="66"/>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6"/>
      <c r="T137" s="66"/>
      <c r="U137" s="66"/>
      <c r="V137" s="66"/>
      <c r="W137" s="66"/>
      <c r="X137" s="66"/>
      <c r="Y137" s="66"/>
      <c r="Z137" s="66"/>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6"/>
      <c r="T138" s="66"/>
      <c r="U138" s="66"/>
      <c r="V138" s="66"/>
      <c r="W138" s="66"/>
      <c r="X138" s="66"/>
      <c r="Y138" s="66"/>
      <c r="Z138" s="66"/>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6"/>
      <c r="T139" s="66"/>
      <c r="U139" s="66"/>
      <c r="V139" s="66"/>
      <c r="W139" s="66"/>
      <c r="X139" s="66"/>
      <c r="Y139" s="66"/>
      <c r="Z139" s="66"/>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6"/>
      <c r="T140" s="66"/>
      <c r="U140" s="66"/>
      <c r="V140" s="66"/>
      <c r="W140" s="66"/>
      <c r="X140" s="66"/>
      <c r="Y140" s="66"/>
      <c r="Z140" s="66"/>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6"/>
      <c r="T141" s="66"/>
      <c r="U141" s="66"/>
      <c r="V141" s="66"/>
      <c r="W141" s="66"/>
      <c r="X141" s="66"/>
      <c r="Y141" s="66"/>
      <c r="Z141" s="66"/>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6"/>
      <c r="T142" s="66"/>
      <c r="U142" s="66"/>
      <c r="V142" s="66"/>
      <c r="W142" s="66"/>
      <c r="X142" s="66"/>
      <c r="Y142" s="66"/>
      <c r="Z142" s="66"/>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6"/>
      <c r="T143" s="66"/>
      <c r="U143" s="66"/>
      <c r="V143" s="66"/>
      <c r="W143" s="66"/>
      <c r="X143" s="66"/>
      <c r="Y143" s="66"/>
      <c r="Z143" s="66"/>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6"/>
      <c r="T144" s="66"/>
      <c r="U144" s="66"/>
      <c r="V144" s="66"/>
      <c r="W144" s="66"/>
      <c r="X144" s="66"/>
      <c r="Y144" s="66"/>
      <c r="Z144" s="66"/>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6"/>
      <c r="T145" s="66"/>
      <c r="U145" s="66"/>
      <c r="V145" s="66"/>
      <c r="W145" s="66"/>
      <c r="X145" s="66"/>
      <c r="Y145" s="66"/>
      <c r="Z145" s="66"/>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6"/>
      <c r="T146" s="66"/>
      <c r="U146" s="66"/>
      <c r="V146" s="66"/>
      <c r="W146" s="66"/>
      <c r="X146" s="66"/>
      <c r="Y146" s="66"/>
      <c r="Z146" s="66"/>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6"/>
      <c r="T147" s="66"/>
      <c r="U147" s="66"/>
      <c r="V147" s="66"/>
      <c r="W147" s="66"/>
      <c r="X147" s="66"/>
      <c r="Y147" s="66"/>
      <c r="Z147" s="66"/>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6"/>
      <c r="T148" s="66"/>
      <c r="U148" s="66"/>
      <c r="V148" s="66"/>
      <c r="W148" s="66"/>
      <c r="X148" s="66"/>
      <c r="Y148" s="66"/>
      <c r="Z148" s="66"/>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6"/>
      <c r="T149" s="66"/>
      <c r="U149" s="66"/>
      <c r="V149" s="66"/>
      <c r="W149" s="66"/>
      <c r="X149" s="66"/>
      <c r="Y149" s="66"/>
      <c r="Z149" s="66"/>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6"/>
      <c r="T150" s="66"/>
      <c r="U150" s="66"/>
      <c r="V150" s="66"/>
      <c r="W150" s="66"/>
      <c r="X150" s="66"/>
      <c r="Y150" s="66"/>
      <c r="Z150" s="66"/>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6"/>
      <c r="T151" s="66"/>
      <c r="U151" s="66"/>
      <c r="V151" s="66"/>
      <c r="W151" s="66"/>
      <c r="X151" s="66"/>
      <c r="Y151" s="66"/>
      <c r="Z151" s="66"/>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6"/>
      <c r="T152" s="66"/>
      <c r="U152" s="66"/>
      <c r="V152" s="66"/>
      <c r="W152" s="66"/>
      <c r="X152" s="66"/>
      <c r="Y152" s="66"/>
      <c r="Z152" s="66"/>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6"/>
      <c r="T153" s="66"/>
      <c r="U153" s="66"/>
      <c r="V153" s="66"/>
      <c r="W153" s="66"/>
      <c r="X153" s="66"/>
      <c r="Y153" s="66"/>
      <c r="Z153" s="66"/>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6"/>
      <c r="T154" s="66"/>
      <c r="U154" s="66"/>
      <c r="V154" s="66"/>
      <c r="W154" s="66"/>
      <c r="X154" s="66"/>
      <c r="Y154" s="66"/>
      <c r="Z154" s="66"/>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6"/>
      <c r="T155" s="66"/>
      <c r="U155" s="66"/>
      <c r="V155" s="66"/>
      <c r="W155" s="66"/>
      <c r="X155" s="66"/>
      <c r="Y155" s="66"/>
      <c r="Z155" s="66"/>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6"/>
      <c r="T156" s="66"/>
      <c r="U156" s="66"/>
      <c r="V156" s="66"/>
      <c r="W156" s="66"/>
      <c r="X156" s="66"/>
      <c r="Y156" s="66"/>
      <c r="Z156" s="66"/>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6"/>
      <c r="T157" s="66"/>
      <c r="U157" s="66"/>
      <c r="V157" s="66"/>
      <c r="W157" s="66"/>
      <c r="X157" s="66"/>
      <c r="Y157" s="66"/>
      <c r="Z157" s="66"/>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6"/>
      <c r="T158" s="66"/>
      <c r="U158" s="66"/>
      <c r="V158" s="66"/>
      <c r="W158" s="66"/>
      <c r="X158" s="66"/>
      <c r="Y158" s="66"/>
      <c r="Z158" s="66"/>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6"/>
      <c r="T159" s="66"/>
      <c r="U159" s="66"/>
      <c r="V159" s="66"/>
      <c r="W159" s="66"/>
      <c r="X159" s="66"/>
      <c r="Y159" s="66"/>
      <c r="Z159" s="66"/>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6"/>
      <c r="T160" s="66"/>
      <c r="U160" s="66"/>
      <c r="V160" s="66"/>
      <c r="W160" s="66"/>
      <c r="X160" s="66"/>
      <c r="Y160" s="66"/>
      <c r="Z160" s="66"/>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6"/>
      <c r="T161" s="66"/>
      <c r="U161" s="66"/>
      <c r="V161" s="66"/>
      <c r="W161" s="66"/>
      <c r="X161" s="66"/>
      <c r="Y161" s="66"/>
      <c r="Z161" s="66"/>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6"/>
      <c r="T162" s="66"/>
      <c r="U162" s="66"/>
      <c r="V162" s="66"/>
      <c r="W162" s="66"/>
      <c r="X162" s="66"/>
      <c r="Y162" s="66"/>
      <c r="Z162" s="66"/>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6"/>
      <c r="T163" s="66"/>
      <c r="U163" s="66"/>
      <c r="V163" s="66"/>
      <c r="W163" s="66"/>
      <c r="X163" s="66"/>
      <c r="Y163" s="66"/>
      <c r="Z163" s="66"/>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6"/>
      <c r="T164" s="66"/>
      <c r="U164" s="66"/>
      <c r="V164" s="66"/>
      <c r="W164" s="66"/>
      <c r="X164" s="66"/>
      <c r="Y164" s="66"/>
      <c r="Z164" s="66"/>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6"/>
      <c r="T165" s="66"/>
      <c r="U165" s="66"/>
      <c r="V165" s="66"/>
      <c r="W165" s="66"/>
      <c r="X165" s="66"/>
      <c r="Y165" s="66"/>
      <c r="Z165" s="66"/>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6"/>
      <c r="T166" s="66"/>
      <c r="U166" s="66"/>
      <c r="V166" s="66"/>
      <c r="W166" s="66"/>
      <c r="X166" s="66"/>
      <c r="Y166" s="66"/>
      <c r="Z166" s="66"/>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6"/>
      <c r="T167" s="66"/>
      <c r="U167" s="66"/>
      <c r="V167" s="66"/>
      <c r="W167" s="66"/>
      <c r="X167" s="66"/>
      <c r="Y167" s="66"/>
      <c r="Z167" s="66"/>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6"/>
      <c r="T168" s="66"/>
      <c r="U168" s="66"/>
      <c r="V168" s="66"/>
      <c r="W168" s="66"/>
      <c r="X168" s="66"/>
      <c r="Y168" s="66"/>
      <c r="Z168" s="66"/>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6"/>
      <c r="T169" s="66"/>
      <c r="U169" s="66"/>
      <c r="V169" s="66"/>
      <c r="W169" s="66"/>
      <c r="X169" s="66"/>
      <c r="Y169" s="66"/>
      <c r="Z169" s="66"/>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6"/>
      <c r="T170" s="66"/>
      <c r="U170" s="66"/>
      <c r="V170" s="66"/>
      <c r="W170" s="66"/>
      <c r="X170" s="66"/>
      <c r="Y170" s="66"/>
      <c r="Z170" s="66"/>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6"/>
      <c r="T171" s="66"/>
      <c r="U171" s="66"/>
      <c r="V171" s="66"/>
      <c r="W171" s="66"/>
      <c r="X171" s="66"/>
      <c r="Y171" s="66"/>
      <c r="Z171" s="66"/>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6"/>
      <c r="T172" s="66"/>
      <c r="U172" s="66"/>
      <c r="V172" s="66"/>
      <c r="W172" s="66"/>
      <c r="X172" s="66"/>
      <c r="Y172" s="66"/>
      <c r="Z172" s="66"/>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6"/>
      <c r="T173" s="66"/>
      <c r="U173" s="66"/>
      <c r="V173" s="66"/>
      <c r="W173" s="66"/>
      <c r="X173" s="66"/>
      <c r="Y173" s="66"/>
      <c r="Z173" s="66"/>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6"/>
      <c r="T174" s="66"/>
      <c r="U174" s="66"/>
      <c r="V174" s="66"/>
      <c r="W174" s="66"/>
      <c r="X174" s="66"/>
      <c r="Y174" s="66"/>
      <c r="Z174" s="66"/>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6"/>
      <c r="T175" s="66"/>
      <c r="U175" s="66"/>
      <c r="V175" s="66"/>
      <c r="W175" s="66"/>
      <c r="X175" s="66"/>
      <c r="Y175" s="66"/>
      <c r="Z175" s="66"/>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6"/>
      <c r="T176" s="66"/>
      <c r="U176" s="66"/>
      <c r="V176" s="66"/>
      <c r="W176" s="66"/>
      <c r="X176" s="66"/>
      <c r="Y176" s="66"/>
      <c r="Z176" s="66"/>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6"/>
      <c r="T177" s="66"/>
      <c r="U177" s="66"/>
      <c r="V177" s="66"/>
      <c r="W177" s="66"/>
      <c r="X177" s="66"/>
      <c r="Y177" s="66"/>
      <c r="Z177" s="66"/>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6"/>
      <c r="T178" s="66"/>
      <c r="U178" s="66"/>
      <c r="V178" s="66"/>
      <c r="W178" s="66"/>
      <c r="X178" s="66"/>
      <c r="Y178" s="66"/>
      <c r="Z178" s="66"/>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6"/>
      <c r="T179" s="66"/>
      <c r="U179" s="66"/>
      <c r="V179" s="66"/>
      <c r="W179" s="66"/>
      <c r="X179" s="66"/>
      <c r="Y179" s="66"/>
      <c r="Z179" s="66"/>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6"/>
      <c r="T180" s="66"/>
      <c r="U180" s="66"/>
      <c r="V180" s="66"/>
      <c r="W180" s="66"/>
      <c r="X180" s="66"/>
      <c r="Y180" s="66"/>
      <c r="Z180" s="66"/>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6"/>
      <c r="T181" s="66"/>
      <c r="U181" s="66"/>
      <c r="V181" s="66"/>
      <c r="W181" s="66"/>
      <c r="X181" s="66"/>
      <c r="Y181" s="66"/>
      <c r="Z181" s="66"/>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6"/>
      <c r="T182" s="66"/>
      <c r="U182" s="66"/>
      <c r="V182" s="66"/>
      <c r="W182" s="66"/>
      <c r="X182" s="66"/>
      <c r="Y182" s="66"/>
      <c r="Z182" s="66"/>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6"/>
      <c r="T183" s="66"/>
      <c r="U183" s="66"/>
      <c r="V183" s="66"/>
      <c r="W183" s="66"/>
      <c r="X183" s="66"/>
      <c r="Y183" s="66"/>
      <c r="Z183" s="66"/>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6"/>
      <c r="T184" s="66"/>
      <c r="U184" s="66"/>
      <c r="V184" s="66"/>
      <c r="W184" s="66"/>
      <c r="X184" s="66"/>
      <c r="Y184" s="66"/>
      <c r="Z184" s="66"/>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6"/>
      <c r="T185" s="66"/>
      <c r="U185" s="66"/>
      <c r="V185" s="66"/>
      <c r="W185" s="66"/>
      <c r="X185" s="66"/>
      <c r="Y185" s="66"/>
      <c r="Z185" s="66"/>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6"/>
      <c r="T186" s="66"/>
      <c r="U186" s="66"/>
      <c r="V186" s="66"/>
      <c r="W186" s="66"/>
      <c r="X186" s="66"/>
      <c r="Y186" s="66"/>
      <c r="Z186" s="66"/>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6"/>
      <c r="T187" s="66"/>
      <c r="U187" s="66"/>
      <c r="V187" s="66"/>
      <c r="W187" s="66"/>
      <c r="X187" s="66"/>
      <c r="Y187" s="66"/>
      <c r="Z187" s="66"/>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6"/>
      <c r="T188" s="66"/>
      <c r="U188" s="66"/>
      <c r="V188" s="66"/>
      <c r="W188" s="66"/>
      <c r="X188" s="66"/>
      <c r="Y188" s="66"/>
      <c r="Z188" s="66"/>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6"/>
      <c r="T189" s="66"/>
      <c r="U189" s="66"/>
      <c r="V189" s="66"/>
      <c r="W189" s="66"/>
      <c r="X189" s="66"/>
      <c r="Y189" s="66"/>
      <c r="Z189" s="66"/>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6"/>
      <c r="T190" s="66"/>
      <c r="U190" s="66"/>
      <c r="V190" s="66"/>
      <c r="W190" s="66"/>
      <c r="X190" s="66"/>
      <c r="Y190" s="66"/>
      <c r="Z190" s="66"/>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6"/>
      <c r="T191" s="66"/>
      <c r="U191" s="66"/>
      <c r="V191" s="66"/>
      <c r="W191" s="66"/>
      <c r="X191" s="66"/>
      <c r="Y191" s="66"/>
      <c r="Z191" s="66"/>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6"/>
      <c r="T192" s="66"/>
      <c r="U192" s="66"/>
      <c r="V192" s="66"/>
      <c r="W192" s="66"/>
      <c r="X192" s="66"/>
      <c r="Y192" s="66"/>
      <c r="Z192" s="66"/>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6"/>
      <c r="T193" s="66"/>
      <c r="U193" s="66"/>
      <c r="V193" s="66"/>
      <c r="W193" s="66"/>
      <c r="X193" s="66"/>
      <c r="Y193" s="66"/>
      <c r="Z193" s="66"/>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6"/>
      <c r="T194" s="66"/>
      <c r="U194" s="66"/>
      <c r="V194" s="66"/>
      <c r="W194" s="66"/>
      <c r="X194" s="66"/>
      <c r="Y194" s="66"/>
      <c r="Z194" s="66"/>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6"/>
      <c r="T195" s="66"/>
      <c r="U195" s="66"/>
      <c r="V195" s="66"/>
      <c r="W195" s="66"/>
      <c r="X195" s="66"/>
      <c r="Y195" s="66"/>
      <c r="Z195" s="66"/>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6"/>
      <c r="T196" s="66"/>
      <c r="U196" s="66"/>
      <c r="V196" s="66"/>
      <c r="W196" s="66"/>
      <c r="X196" s="66"/>
      <c r="Y196" s="66"/>
      <c r="Z196" s="66"/>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6"/>
      <c r="T197" s="66"/>
      <c r="U197" s="66"/>
      <c r="V197" s="66"/>
      <c r="W197" s="66"/>
      <c r="X197" s="66"/>
      <c r="Y197" s="66"/>
      <c r="Z197" s="66"/>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6"/>
      <c r="T198" s="66"/>
      <c r="U198" s="66"/>
      <c r="V198" s="66"/>
      <c r="W198" s="66"/>
      <c r="X198" s="66"/>
      <c r="Y198" s="66"/>
      <c r="Z198" s="66"/>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6"/>
      <c r="T199" s="66"/>
      <c r="U199" s="66"/>
      <c r="V199" s="66"/>
      <c r="W199" s="66"/>
      <c r="X199" s="66"/>
      <c r="Y199" s="66"/>
      <c r="Z199" s="66"/>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6"/>
      <c r="T200" s="66"/>
      <c r="U200" s="66"/>
      <c r="V200" s="66"/>
      <c r="W200" s="66"/>
      <c r="X200" s="66"/>
      <c r="Y200" s="66"/>
      <c r="Z200" s="66"/>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6"/>
      <c r="T201" s="66"/>
      <c r="U201" s="66"/>
      <c r="V201" s="66"/>
      <c r="W201" s="66"/>
      <c r="X201" s="66"/>
      <c r="Y201" s="66"/>
      <c r="Z201" s="66"/>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6"/>
      <c r="T202" s="66"/>
      <c r="U202" s="66"/>
      <c r="V202" s="66"/>
      <c r="W202" s="66"/>
      <c r="X202" s="66"/>
      <c r="Y202" s="66"/>
      <c r="Z202" s="66"/>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6"/>
      <c r="T203" s="66"/>
      <c r="U203" s="66"/>
      <c r="V203" s="66"/>
      <c r="W203" s="66"/>
      <c r="X203" s="66"/>
      <c r="Y203" s="66"/>
      <c r="Z203" s="66"/>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6"/>
      <c r="T204" s="66"/>
      <c r="U204" s="66"/>
      <c r="V204" s="66"/>
      <c r="W204" s="66"/>
      <c r="X204" s="66"/>
      <c r="Y204" s="66"/>
      <c r="Z204" s="66"/>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6"/>
      <c r="T205" s="66"/>
      <c r="U205" s="66"/>
      <c r="V205" s="66"/>
      <c r="W205" s="66"/>
      <c r="X205" s="66"/>
      <c r="Y205" s="66"/>
      <c r="Z205" s="66"/>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6"/>
      <c r="T206" s="66"/>
      <c r="U206" s="66"/>
      <c r="V206" s="66"/>
      <c r="W206" s="66"/>
      <c r="X206" s="66"/>
      <c r="Y206" s="66"/>
      <c r="Z206" s="66"/>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6"/>
      <c r="T207" s="66"/>
      <c r="U207" s="66"/>
      <c r="V207" s="66"/>
      <c r="W207" s="66"/>
      <c r="X207" s="66"/>
      <c r="Y207" s="66"/>
      <c r="Z207" s="66"/>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6"/>
      <c r="T208" s="66"/>
      <c r="U208" s="66"/>
      <c r="V208" s="66"/>
      <c r="W208" s="66"/>
      <c r="X208" s="66"/>
      <c r="Y208" s="66"/>
      <c r="Z208" s="66"/>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6"/>
      <c r="T209" s="66"/>
      <c r="U209" s="66"/>
      <c r="V209" s="66"/>
      <c r="W209" s="66"/>
      <c r="X209" s="66"/>
      <c r="Y209" s="66"/>
      <c r="Z209" s="66"/>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6"/>
      <c r="T210" s="66"/>
      <c r="U210" s="66"/>
      <c r="V210" s="66"/>
      <c r="W210" s="66"/>
      <c r="X210" s="66"/>
      <c r="Y210" s="66"/>
      <c r="Z210" s="66"/>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6"/>
      <c r="T211" s="66"/>
      <c r="U211" s="66"/>
      <c r="V211" s="66"/>
      <c r="W211" s="66"/>
      <c r="X211" s="66"/>
      <c r="Y211" s="66"/>
      <c r="Z211" s="66"/>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6"/>
      <c r="T212" s="66"/>
      <c r="U212" s="66"/>
      <c r="V212" s="66"/>
      <c r="W212" s="66"/>
      <c r="X212" s="66"/>
      <c r="Y212" s="66"/>
      <c r="Z212" s="66"/>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6"/>
      <c r="T213" s="66"/>
      <c r="U213" s="66"/>
      <c r="V213" s="66"/>
      <c r="W213" s="66"/>
      <c r="X213" s="66"/>
      <c r="Y213" s="66"/>
      <c r="Z213" s="66"/>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6"/>
      <c r="T214" s="66"/>
      <c r="U214" s="66"/>
      <c r="V214" s="66"/>
      <c r="W214" s="66"/>
      <c r="X214" s="66"/>
      <c r="Y214" s="66"/>
      <c r="Z214" s="66"/>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6"/>
      <c r="T215" s="66"/>
      <c r="U215" s="66"/>
      <c r="V215" s="66"/>
      <c r="W215" s="66"/>
      <c r="X215" s="66"/>
      <c r="Y215" s="66"/>
      <c r="Z215" s="66"/>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6"/>
      <c r="T216" s="66"/>
      <c r="U216" s="66"/>
      <c r="V216" s="66"/>
      <c r="W216" s="66"/>
      <c r="X216" s="66"/>
      <c r="Y216" s="66"/>
      <c r="Z216" s="66"/>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6"/>
      <c r="T217" s="66"/>
      <c r="U217" s="66"/>
      <c r="V217" s="66"/>
      <c r="W217" s="66"/>
      <c r="X217" s="66"/>
      <c r="Y217" s="66"/>
      <c r="Z217" s="66"/>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6"/>
      <c r="T218" s="66"/>
      <c r="U218" s="66"/>
      <c r="V218" s="66"/>
      <c r="W218" s="66"/>
      <c r="X218" s="66"/>
      <c r="Y218" s="66"/>
      <c r="Z218" s="66"/>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6"/>
      <c r="T219" s="66"/>
      <c r="U219" s="66"/>
      <c r="V219" s="66"/>
      <c r="W219" s="66"/>
      <c r="X219" s="66"/>
      <c r="Y219" s="66"/>
      <c r="Z219" s="66"/>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6"/>
      <c r="T220" s="66"/>
      <c r="U220" s="66"/>
      <c r="V220" s="66"/>
      <c r="W220" s="66"/>
      <c r="X220" s="66"/>
      <c r="Y220" s="66"/>
      <c r="Z220" s="66"/>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6"/>
      <c r="T221" s="66"/>
      <c r="U221" s="66"/>
      <c r="V221" s="66"/>
      <c r="W221" s="66"/>
      <c r="X221" s="66"/>
      <c r="Y221" s="66"/>
      <c r="Z221" s="66"/>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6"/>
      <c r="T222" s="66"/>
      <c r="U222" s="66"/>
      <c r="V222" s="66"/>
      <c r="W222" s="66"/>
      <c r="X222" s="66"/>
      <c r="Y222" s="66"/>
      <c r="Z222" s="66"/>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6"/>
      <c r="T223" s="66"/>
      <c r="U223" s="66"/>
      <c r="V223" s="66"/>
      <c r="W223" s="66"/>
      <c r="X223" s="66"/>
      <c r="Y223" s="66"/>
      <c r="Z223" s="66"/>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6"/>
      <c r="T224" s="66"/>
      <c r="U224" s="66"/>
      <c r="V224" s="66"/>
      <c r="W224" s="66"/>
      <c r="X224" s="66"/>
      <c r="Y224" s="66"/>
      <c r="Z224" s="66"/>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6"/>
      <c r="T225" s="66"/>
      <c r="U225" s="66"/>
      <c r="V225" s="66"/>
      <c r="W225" s="66"/>
      <c r="X225" s="66"/>
      <c r="Y225" s="66"/>
      <c r="Z225" s="66"/>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6"/>
      <c r="T226" s="66"/>
      <c r="U226" s="66"/>
      <c r="V226" s="66"/>
      <c r="W226" s="66"/>
      <c r="X226" s="66"/>
      <c r="Y226" s="66"/>
      <c r="Z226" s="66"/>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6"/>
      <c r="T227" s="66"/>
      <c r="U227" s="66"/>
      <c r="V227" s="66"/>
      <c r="W227" s="66"/>
      <c r="X227" s="66"/>
      <c r="Y227" s="66"/>
      <c r="Z227" s="66"/>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6"/>
      <c r="T228" s="66"/>
      <c r="U228" s="66"/>
      <c r="V228" s="66"/>
      <c r="W228" s="66"/>
      <c r="X228" s="66"/>
      <c r="Y228" s="66"/>
      <c r="Z228" s="66"/>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6"/>
      <c r="T229" s="66"/>
      <c r="U229" s="66"/>
      <c r="V229" s="66"/>
      <c r="W229" s="66"/>
      <c r="X229" s="66"/>
      <c r="Y229" s="66"/>
      <c r="Z229" s="66"/>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6"/>
      <c r="T230" s="66"/>
      <c r="U230" s="66"/>
      <c r="V230" s="66"/>
      <c r="W230" s="66"/>
      <c r="X230" s="66"/>
      <c r="Y230" s="66"/>
      <c r="Z230" s="66"/>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6"/>
      <c r="T231" s="66"/>
      <c r="U231" s="66"/>
      <c r="V231" s="66"/>
      <c r="W231" s="66"/>
      <c r="X231" s="66"/>
      <c r="Y231" s="66"/>
      <c r="Z231" s="66"/>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6"/>
      <c r="T232" s="66"/>
      <c r="U232" s="66"/>
      <c r="V232" s="66"/>
      <c r="W232" s="66"/>
      <c r="X232" s="66"/>
      <c r="Y232" s="66"/>
      <c r="Z232" s="66"/>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6"/>
      <c r="T233" s="66"/>
      <c r="U233" s="66"/>
      <c r="V233" s="66"/>
      <c r="W233" s="66"/>
      <c r="X233" s="66"/>
      <c r="Y233" s="66"/>
      <c r="Z233" s="66"/>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6"/>
      <c r="T234" s="66"/>
      <c r="U234" s="66"/>
      <c r="V234" s="66"/>
      <c r="W234" s="66"/>
      <c r="X234" s="66"/>
      <c r="Y234" s="66"/>
      <c r="Z234" s="66"/>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6"/>
      <c r="T235" s="66"/>
      <c r="U235" s="66"/>
      <c r="V235" s="66"/>
      <c r="W235" s="66"/>
      <c r="X235" s="66"/>
      <c r="Y235" s="66"/>
      <c r="Z235" s="66"/>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6"/>
      <c r="T236" s="66"/>
      <c r="U236" s="66"/>
      <c r="V236" s="66"/>
      <c r="W236" s="66"/>
      <c r="X236" s="66"/>
      <c r="Y236" s="66"/>
      <c r="Z236" s="66"/>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6"/>
      <c r="T237" s="66"/>
      <c r="U237" s="66"/>
      <c r="V237" s="66"/>
      <c r="W237" s="66"/>
      <c r="X237" s="66"/>
      <c r="Y237" s="66"/>
      <c r="Z237" s="66"/>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6"/>
      <c r="T238" s="66"/>
      <c r="U238" s="66"/>
      <c r="V238" s="66"/>
      <c r="W238" s="66"/>
      <c r="X238" s="66"/>
      <c r="Y238" s="66"/>
      <c r="Z238" s="66"/>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6"/>
      <c r="T239" s="66"/>
      <c r="U239" s="66"/>
      <c r="V239" s="66"/>
      <c r="W239" s="66"/>
      <c r="X239" s="66"/>
      <c r="Y239" s="66"/>
      <c r="Z239" s="66"/>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6"/>
      <c r="T240" s="66"/>
      <c r="U240" s="66"/>
      <c r="V240" s="66"/>
      <c r="W240" s="66"/>
      <c r="X240" s="66"/>
      <c r="Y240" s="66"/>
      <c r="Z240" s="66"/>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6"/>
      <c r="T241" s="66"/>
      <c r="U241" s="66"/>
      <c r="V241" s="66"/>
      <c r="W241" s="66"/>
      <c r="X241" s="66"/>
      <c r="Y241" s="66"/>
      <c r="Z241" s="66"/>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6"/>
      <c r="T242" s="66"/>
      <c r="U242" s="66"/>
      <c r="V242" s="66"/>
      <c r="W242" s="66"/>
      <c r="X242" s="66"/>
      <c r="Y242" s="66"/>
      <c r="Z242" s="66"/>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6"/>
      <c r="T243" s="66"/>
      <c r="U243" s="66"/>
      <c r="V243" s="66"/>
      <c r="W243" s="66"/>
      <c r="X243" s="66"/>
      <c r="Y243" s="66"/>
      <c r="Z243" s="66"/>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6"/>
      <c r="T244" s="66"/>
      <c r="U244" s="66"/>
      <c r="V244" s="66"/>
      <c r="W244" s="66"/>
      <c r="X244" s="66"/>
      <c r="Y244" s="66"/>
      <c r="Z244" s="66"/>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6"/>
      <c r="T245" s="66"/>
      <c r="U245" s="66"/>
      <c r="V245" s="66"/>
      <c r="W245" s="66"/>
      <c r="X245" s="66"/>
      <c r="Y245" s="66"/>
      <c r="Z245" s="66"/>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6"/>
      <c r="T246" s="66"/>
      <c r="U246" s="66"/>
      <c r="V246" s="66"/>
      <c r="W246" s="66"/>
      <c r="X246" s="66"/>
      <c r="Y246" s="66"/>
      <c r="Z246" s="66"/>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6"/>
      <c r="T247" s="66"/>
      <c r="U247" s="66"/>
      <c r="V247" s="66"/>
      <c r="W247" s="66"/>
      <c r="X247" s="66"/>
      <c r="Y247" s="66"/>
      <c r="Z247" s="66"/>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6"/>
      <c r="T248" s="66"/>
      <c r="U248" s="66"/>
      <c r="V248" s="66"/>
      <c r="W248" s="66"/>
      <c r="X248" s="66"/>
      <c r="Y248" s="66"/>
      <c r="Z248" s="66"/>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6"/>
      <c r="T249" s="66"/>
      <c r="U249" s="66"/>
      <c r="V249" s="66"/>
      <c r="W249" s="66"/>
      <c r="X249" s="66"/>
      <c r="Y249" s="66"/>
      <c r="Z249" s="66"/>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6"/>
      <c r="T250" s="66"/>
      <c r="U250" s="66"/>
      <c r="V250" s="66"/>
      <c r="W250" s="66"/>
      <c r="X250" s="66"/>
      <c r="Y250" s="66"/>
      <c r="Z250" s="66"/>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6"/>
      <c r="T251" s="66"/>
      <c r="U251" s="66"/>
      <c r="V251" s="66"/>
      <c r="W251" s="66"/>
      <c r="X251" s="66"/>
      <c r="Y251" s="66"/>
      <c r="Z251" s="66"/>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6"/>
      <c r="T252" s="66"/>
      <c r="U252" s="66"/>
      <c r="V252" s="66"/>
      <c r="W252" s="66"/>
      <c r="X252" s="66"/>
      <c r="Y252" s="66"/>
      <c r="Z252" s="66"/>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6"/>
      <c r="T253" s="66"/>
      <c r="U253" s="66"/>
      <c r="V253" s="66"/>
      <c r="W253" s="66"/>
      <c r="X253" s="66"/>
      <c r="Y253" s="66"/>
      <c r="Z253" s="66"/>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6"/>
      <c r="T254" s="66"/>
      <c r="U254" s="66"/>
      <c r="V254" s="66"/>
      <c r="W254" s="66"/>
      <c r="X254" s="66"/>
      <c r="Y254" s="66"/>
      <c r="Z254" s="66"/>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5">
        <v>6</v>
      </c>
      <c r="T255" s="66">
        <v>5</v>
      </c>
      <c r="U255" s="66">
        <v>5</v>
      </c>
      <c r="V255" s="66">
        <v>4</v>
      </c>
      <c r="W255" s="66">
        <v>8</v>
      </c>
      <c r="X255" s="66">
        <v>2</v>
      </c>
      <c r="Y255" s="66">
        <v>3</v>
      </c>
      <c r="Z255" s="66">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5">
        <v>6</v>
      </c>
      <c r="T256" s="66">
        <v>6</v>
      </c>
      <c r="U256" s="66">
        <v>4</v>
      </c>
      <c r="V256" s="66">
        <v>5</v>
      </c>
      <c r="W256" s="66">
        <v>3</v>
      </c>
      <c r="X256" s="66">
        <v>7</v>
      </c>
      <c r="Y256" s="66">
        <v>4</v>
      </c>
      <c r="Z256" s="66">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5">
        <v>6</v>
      </c>
      <c r="T257" s="66">
        <v>6</v>
      </c>
      <c r="U257" s="66">
        <v>4</v>
      </c>
      <c r="V257" s="66">
        <v>5</v>
      </c>
      <c r="W257" s="66">
        <v>4</v>
      </c>
      <c r="X257" s="66">
        <v>8</v>
      </c>
      <c r="Y257" s="66">
        <v>4</v>
      </c>
      <c r="Z257" s="66">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5">
        <v>7</v>
      </c>
      <c r="T258" s="66">
        <v>5</v>
      </c>
      <c r="U258" s="66">
        <v>4</v>
      </c>
      <c r="V258" s="66">
        <v>5</v>
      </c>
      <c r="W258" s="66">
        <v>9</v>
      </c>
      <c r="X258" s="66">
        <v>6</v>
      </c>
      <c r="Y258" s="66">
        <v>4</v>
      </c>
      <c r="Z258" s="66">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5">
        <v>6</v>
      </c>
      <c r="T259" s="66">
        <v>5</v>
      </c>
      <c r="U259" s="66">
        <v>4</v>
      </c>
      <c r="V259" s="66">
        <v>5</v>
      </c>
      <c r="W259" s="66">
        <v>8</v>
      </c>
      <c r="X259" s="66">
        <v>5</v>
      </c>
      <c r="Y259" s="66">
        <v>3</v>
      </c>
      <c r="Z259" s="66">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5">
        <v>5</v>
      </c>
      <c r="T260" s="66">
        <v>7</v>
      </c>
      <c r="U260" s="66">
        <v>5</v>
      </c>
      <c r="V260" s="66">
        <v>6</v>
      </c>
      <c r="W260" s="66">
        <v>3</v>
      </c>
      <c r="X260" s="66">
        <v>8</v>
      </c>
      <c r="Y260" s="66">
        <v>6</v>
      </c>
      <c r="Z260" s="66">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5">
        <v>5</v>
      </c>
      <c r="T261" s="66">
        <v>7</v>
      </c>
      <c r="U261" s="66">
        <v>5</v>
      </c>
      <c r="V261" s="66">
        <v>6</v>
      </c>
      <c r="W261" s="66">
        <v>4</v>
      </c>
      <c r="X261" s="66">
        <v>8</v>
      </c>
      <c r="Y261" s="66">
        <v>7</v>
      </c>
      <c r="Z261" s="66">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5">
        <v>6</v>
      </c>
      <c r="T262" s="66">
        <v>6</v>
      </c>
      <c r="U262" s="66">
        <v>4</v>
      </c>
      <c r="V262" s="66">
        <v>5</v>
      </c>
      <c r="W262" s="66">
        <v>8</v>
      </c>
      <c r="X262" s="66">
        <v>3</v>
      </c>
      <c r="Y262" s="66">
        <v>2</v>
      </c>
      <c r="Z262" s="66">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5">
        <v>4</v>
      </c>
      <c r="T263" s="66">
        <v>6</v>
      </c>
      <c r="U263" s="66">
        <v>5</v>
      </c>
      <c r="V263" s="66">
        <v>6</v>
      </c>
      <c r="W263" s="66">
        <v>4</v>
      </c>
      <c r="X263" s="66">
        <v>9</v>
      </c>
      <c r="Y263" s="66">
        <v>4</v>
      </c>
      <c r="Z263" s="66">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5">
        <v>7</v>
      </c>
      <c r="T264" s="66">
        <v>6</v>
      </c>
      <c r="U264" s="66">
        <v>5</v>
      </c>
      <c r="V264" s="66">
        <v>4</v>
      </c>
      <c r="W264" s="66">
        <v>8</v>
      </c>
      <c r="X264" s="66">
        <v>5</v>
      </c>
      <c r="Y264" s="66">
        <v>4</v>
      </c>
      <c r="Z264" s="66">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5">
        <v>5</v>
      </c>
      <c r="T265" s="66">
        <v>7</v>
      </c>
      <c r="U265" s="66">
        <v>5</v>
      </c>
      <c r="V265" s="66">
        <v>6</v>
      </c>
      <c r="W265" s="66">
        <v>2</v>
      </c>
      <c r="X265" s="66">
        <v>3</v>
      </c>
      <c r="Y265" s="66">
        <v>9</v>
      </c>
      <c r="Z265" s="66">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5">
        <v>5</v>
      </c>
      <c r="T266" s="66">
        <v>7</v>
      </c>
      <c r="U266" s="66">
        <v>4</v>
      </c>
      <c r="V266" s="66">
        <v>5</v>
      </c>
      <c r="W266" s="66">
        <v>2</v>
      </c>
      <c r="X266" s="66">
        <v>3</v>
      </c>
      <c r="Y266" s="66">
        <v>8</v>
      </c>
      <c r="Z266" s="66">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5">
        <v>6</v>
      </c>
      <c r="T267" s="66">
        <v>6</v>
      </c>
      <c r="U267" s="66">
        <v>5</v>
      </c>
      <c r="V267" s="66">
        <v>6</v>
      </c>
      <c r="W267" s="66">
        <v>3</v>
      </c>
      <c r="X267" s="66">
        <v>4</v>
      </c>
      <c r="Y267" s="66">
        <v>9</v>
      </c>
      <c r="Z267" s="66">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5">
        <v>6</v>
      </c>
      <c r="T268" s="66">
        <v>6</v>
      </c>
      <c r="U268" s="66">
        <v>5</v>
      </c>
      <c r="V268" s="66">
        <v>6</v>
      </c>
      <c r="W268" s="66">
        <v>3</v>
      </c>
      <c r="X268" s="66">
        <v>4</v>
      </c>
      <c r="Y268" s="66">
        <v>9</v>
      </c>
      <c r="Z268" s="66">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5">
        <v>6</v>
      </c>
      <c r="T269" s="66">
        <v>8</v>
      </c>
      <c r="U269" s="66">
        <v>5</v>
      </c>
      <c r="V269" s="66">
        <v>7</v>
      </c>
      <c r="W269" s="66">
        <v>5</v>
      </c>
      <c r="X269" s="66">
        <v>9</v>
      </c>
      <c r="Y269" s="66">
        <v>6</v>
      </c>
      <c r="Z269" s="66">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6"/>
      <c r="T270" s="66"/>
      <c r="U270" s="66"/>
      <c r="V270" s="66"/>
      <c r="W270" s="66"/>
      <c r="X270" s="66"/>
      <c r="Y270" s="66"/>
      <c r="Z270" s="66"/>
    </row>
    <row r="271" spans="1:26"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66"/>
      <c r="T271" s="66"/>
      <c r="U271" s="66"/>
      <c r="V271" s="66"/>
      <c r="W271" s="66"/>
      <c r="X271" s="66"/>
      <c r="Y271" s="66"/>
      <c r="Z271" s="66"/>
    </row>
    <row r="272" spans="1:26"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66"/>
      <c r="T272" s="66"/>
      <c r="U272" s="66"/>
      <c r="V272" s="66"/>
      <c r="W272" s="66"/>
      <c r="X272" s="66"/>
      <c r="Y272" s="66"/>
      <c r="Z272" s="66"/>
    </row>
    <row r="273" spans="1:26"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66"/>
      <c r="T273" s="66"/>
      <c r="U273" s="66"/>
      <c r="V273" s="66"/>
      <c r="W273" s="66"/>
      <c r="X273" s="66"/>
      <c r="Y273" s="66"/>
      <c r="Z273" s="66"/>
    </row>
    <row r="274" spans="1:26"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66"/>
      <c r="T274" s="66"/>
      <c r="U274" s="66"/>
      <c r="V274" s="66"/>
      <c r="W274" s="66"/>
      <c r="X274" s="66"/>
      <c r="Y274" s="66"/>
      <c r="Z274" s="66"/>
    </row>
    <row r="275" spans="1:26"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65">
        <v>5</v>
      </c>
      <c r="T275" s="66">
        <v>6</v>
      </c>
      <c r="U275" s="66">
        <v>5</v>
      </c>
      <c r="V275" s="66">
        <v>5</v>
      </c>
      <c r="W275" s="66">
        <v>7</v>
      </c>
      <c r="X275" s="66">
        <v>7</v>
      </c>
      <c r="Y275" s="66">
        <v>6</v>
      </c>
      <c r="Z275" s="66">
        <v>4</v>
      </c>
    </row>
    <row r="276" spans="1:26"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c r="S276" s="65">
        <v>6</v>
      </c>
      <c r="T276" s="66">
        <v>5</v>
      </c>
      <c r="U276" s="66">
        <v>5</v>
      </c>
      <c r="V276" s="66">
        <v>4</v>
      </c>
      <c r="W276" s="66">
        <v>8</v>
      </c>
      <c r="X276" s="66">
        <v>6</v>
      </c>
      <c r="Y276" s="66">
        <v>5</v>
      </c>
      <c r="Z276" s="66">
        <v>4</v>
      </c>
    </row>
    <row r="277" spans="1:26"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c r="S277" s="65">
        <v>5</v>
      </c>
      <c r="T277" s="66">
        <v>6</v>
      </c>
      <c r="U277" s="66">
        <v>5</v>
      </c>
      <c r="V277" s="66">
        <v>6</v>
      </c>
      <c r="W277" s="66">
        <v>9</v>
      </c>
      <c r="X277" s="66">
        <v>7</v>
      </c>
      <c r="Y277" s="66">
        <v>7</v>
      </c>
      <c r="Z277" s="66">
        <v>4</v>
      </c>
    </row>
    <row r="278" spans="1:26"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c r="S278" s="65">
        <v>8</v>
      </c>
      <c r="T278" s="66">
        <v>7</v>
      </c>
      <c r="U278" s="66">
        <v>6</v>
      </c>
      <c r="V278" s="66">
        <v>5</v>
      </c>
      <c r="W278" s="66">
        <v>9</v>
      </c>
      <c r="X278" s="66">
        <v>8</v>
      </c>
      <c r="Y278" s="66">
        <v>6</v>
      </c>
      <c r="Z278" s="66">
        <v>5</v>
      </c>
    </row>
    <row r="279" spans="1:26" ht="48">
      <c r="A279" s="20" t="str">
        <f t="shared" si="40"/>
        <v>T278</v>
      </c>
      <c r="B279" s="20" t="s">
        <v>644</v>
      </c>
      <c r="C279" s="20" t="s">
        <v>231</v>
      </c>
      <c r="D279" s="20" t="s">
        <v>1303</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5">
        <v>6</v>
      </c>
      <c r="T279" s="66">
        <v>6</v>
      </c>
      <c r="U279" s="66">
        <v>5</v>
      </c>
      <c r="V279" s="66">
        <v>6</v>
      </c>
      <c r="W279" s="66">
        <v>3</v>
      </c>
      <c r="X279" s="66">
        <v>4</v>
      </c>
      <c r="Y279" s="66">
        <v>9</v>
      </c>
      <c r="Z279" s="66">
        <v>4</v>
      </c>
    </row>
    <row r="280" spans="1:26" ht="48">
      <c r="A280" s="20" t="str">
        <f t="shared" si="40"/>
        <v>T279</v>
      </c>
      <c r="B280" s="20" t="s">
        <v>644</v>
      </c>
      <c r="C280" s="20" t="s">
        <v>235</v>
      </c>
      <c r="D280" s="20" t="s">
        <v>1305</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5">
        <v>6</v>
      </c>
      <c r="T280" s="66">
        <v>6</v>
      </c>
      <c r="U280" s="66">
        <v>5</v>
      </c>
      <c r="V280" s="66">
        <v>5</v>
      </c>
      <c r="W280" s="66">
        <v>8</v>
      </c>
      <c r="X280" s="66">
        <v>7</v>
      </c>
      <c r="Y280" s="66">
        <v>5</v>
      </c>
      <c r="Z280" s="66">
        <v>6</v>
      </c>
    </row>
    <row r="281" spans="1:26" ht="48">
      <c r="A281" s="20" t="str">
        <f t="shared" si="40"/>
        <v>T280</v>
      </c>
      <c r="B281" s="20" t="s">
        <v>644</v>
      </c>
      <c r="C281" s="20" t="s">
        <v>240</v>
      </c>
      <c r="D281" s="20" t="s">
        <v>1306</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5">
        <v>6</v>
      </c>
      <c r="T281" s="66">
        <v>6</v>
      </c>
      <c r="U281" s="66">
        <v>5</v>
      </c>
      <c r="V281" s="66">
        <v>5</v>
      </c>
      <c r="W281" s="66">
        <v>8</v>
      </c>
      <c r="X281" s="66">
        <v>7</v>
      </c>
      <c r="Y281" s="66">
        <v>6</v>
      </c>
      <c r="Z281" s="66">
        <v>5</v>
      </c>
    </row>
    <row r="282" spans="1:26"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5">
        <v>5</v>
      </c>
      <c r="T282" s="66">
        <v>6</v>
      </c>
      <c r="U282" s="66">
        <v>5</v>
      </c>
      <c r="V282" s="66">
        <v>6</v>
      </c>
      <c r="W282" s="66">
        <v>7</v>
      </c>
      <c r="X282" s="66">
        <v>9</v>
      </c>
      <c r="Y282" s="66">
        <v>5</v>
      </c>
      <c r="Z282" s="66">
        <v>5</v>
      </c>
    </row>
    <row r="283" spans="1:26"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65">
        <v>5</v>
      </c>
      <c r="T283" s="66">
        <v>6</v>
      </c>
      <c r="U283" s="66">
        <v>5</v>
      </c>
      <c r="V283" s="66">
        <v>6</v>
      </c>
      <c r="W283" s="66">
        <v>3</v>
      </c>
      <c r="X283" s="66">
        <v>4</v>
      </c>
      <c r="Y283" s="66">
        <v>9</v>
      </c>
      <c r="Z283" s="66">
        <v>4</v>
      </c>
    </row>
    <row r="284" spans="1:26"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5">
        <v>6</v>
      </c>
      <c r="T284" s="66">
        <v>7</v>
      </c>
      <c r="U284" s="66">
        <v>5</v>
      </c>
      <c r="V284" s="66">
        <v>5</v>
      </c>
      <c r="W284" s="66">
        <v>8</v>
      </c>
      <c r="X284" s="66">
        <v>8</v>
      </c>
      <c r="Y284" s="66">
        <v>6</v>
      </c>
      <c r="Z284" s="66">
        <v>6</v>
      </c>
    </row>
    <row r="285" spans="1:26"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c r="S285" s="65">
        <v>7</v>
      </c>
      <c r="T285" s="66">
        <v>6</v>
      </c>
      <c r="U285" s="66">
        <v>8</v>
      </c>
      <c r="V285" s="66">
        <v>6</v>
      </c>
      <c r="W285" s="66">
        <v>9</v>
      </c>
      <c r="X285" s="66">
        <v>9</v>
      </c>
      <c r="Y285" s="66">
        <v>7</v>
      </c>
      <c r="Z285" s="66">
        <v>6</v>
      </c>
    </row>
    <row r="286" spans="1:26"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65">
        <v>5</v>
      </c>
      <c r="T286" s="66">
        <v>7</v>
      </c>
      <c r="U286" s="66">
        <v>6</v>
      </c>
      <c r="V286" s="66">
        <v>6</v>
      </c>
      <c r="W286" s="66">
        <v>2</v>
      </c>
      <c r="X286" s="66">
        <v>4</v>
      </c>
      <c r="Y286" s="66">
        <v>9</v>
      </c>
      <c r="Z286" s="66">
        <v>4</v>
      </c>
    </row>
    <row r="287" spans="1:26"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c r="S287" s="65">
        <v>5</v>
      </c>
      <c r="T287" s="66">
        <v>7</v>
      </c>
      <c r="U287" s="66">
        <v>6</v>
      </c>
      <c r="V287" s="66">
        <v>6</v>
      </c>
      <c r="W287" s="66">
        <v>6</v>
      </c>
      <c r="X287" s="66">
        <v>9</v>
      </c>
      <c r="Y287" s="66">
        <v>6</v>
      </c>
      <c r="Z287" s="66">
        <v>4</v>
      </c>
    </row>
    <row r="288" spans="1:26"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5">
        <v>6</v>
      </c>
      <c r="T288" s="66">
        <v>8</v>
      </c>
      <c r="U288" s="66">
        <v>6</v>
      </c>
      <c r="V288" s="66">
        <v>6</v>
      </c>
      <c r="W288" s="66">
        <v>7</v>
      </c>
      <c r="X288" s="66">
        <v>9</v>
      </c>
      <c r="Y288" s="66">
        <v>6</v>
      </c>
      <c r="Z288" s="66">
        <v>5</v>
      </c>
    </row>
    <row r="289" spans="1:26"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5">
        <v>6</v>
      </c>
      <c r="T289" s="66">
        <v>5</v>
      </c>
      <c r="U289" s="66">
        <v>5</v>
      </c>
      <c r="V289" s="66">
        <v>5</v>
      </c>
      <c r="W289" s="66">
        <v>6</v>
      </c>
      <c r="X289" s="66">
        <v>4</v>
      </c>
      <c r="Y289" s="66">
        <v>4</v>
      </c>
      <c r="Z289" s="66">
        <v>4</v>
      </c>
    </row>
    <row r="290" spans="1:26"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c r="S290" s="65">
        <v>5</v>
      </c>
      <c r="T290" s="66">
        <v>6</v>
      </c>
      <c r="U290" s="66">
        <v>5</v>
      </c>
      <c r="V290" s="66">
        <v>6</v>
      </c>
      <c r="W290" s="66">
        <v>3</v>
      </c>
      <c r="X290" s="66">
        <v>4</v>
      </c>
      <c r="Y290" s="66">
        <v>9</v>
      </c>
      <c r="Z290" s="66">
        <v>4</v>
      </c>
    </row>
    <row r="291" spans="1:26"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65">
        <v>6</v>
      </c>
      <c r="T291" s="66">
        <v>7</v>
      </c>
      <c r="U291" s="66">
        <v>6</v>
      </c>
      <c r="V291" s="66">
        <v>6</v>
      </c>
      <c r="W291" s="66">
        <v>8</v>
      </c>
      <c r="X291" s="66">
        <v>9</v>
      </c>
      <c r="Y291" s="66">
        <v>6</v>
      </c>
      <c r="Z291" s="66">
        <v>5</v>
      </c>
    </row>
    <row r="292" spans="1:26"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65">
        <v>8</v>
      </c>
      <c r="T292" s="66">
        <v>6</v>
      </c>
      <c r="U292" s="66">
        <v>6</v>
      </c>
      <c r="V292" s="66">
        <v>5</v>
      </c>
      <c r="W292" s="66">
        <v>9</v>
      </c>
      <c r="X292" s="66">
        <v>7</v>
      </c>
      <c r="Y292" s="66">
        <v>5</v>
      </c>
      <c r="Z292" s="66">
        <v>5</v>
      </c>
    </row>
    <row r="293" spans="1:26"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65">
        <v>6</v>
      </c>
      <c r="T293" s="66">
        <v>6</v>
      </c>
      <c r="U293" s="66">
        <v>5</v>
      </c>
      <c r="V293" s="66">
        <v>5</v>
      </c>
      <c r="W293" s="66">
        <v>8</v>
      </c>
      <c r="X293" s="66">
        <v>7</v>
      </c>
      <c r="Y293" s="66">
        <v>6</v>
      </c>
      <c r="Z293" s="66">
        <v>5</v>
      </c>
    </row>
    <row r="294" spans="1:26"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65">
        <v>6</v>
      </c>
      <c r="T294" s="66">
        <v>6</v>
      </c>
      <c r="U294" s="66">
        <v>5</v>
      </c>
      <c r="V294" s="66">
        <v>5</v>
      </c>
      <c r="W294" s="66">
        <v>8</v>
      </c>
      <c r="X294" s="66">
        <v>8</v>
      </c>
      <c r="Y294" s="66">
        <v>6</v>
      </c>
      <c r="Z294" s="66">
        <v>5</v>
      </c>
    </row>
    <row r="295" spans="1:26"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65">
        <v>5</v>
      </c>
      <c r="T295" s="66">
        <v>7</v>
      </c>
      <c r="U295" s="66">
        <v>5</v>
      </c>
      <c r="V295" s="66">
        <v>6</v>
      </c>
      <c r="W295" s="66">
        <v>7</v>
      </c>
      <c r="X295" s="66">
        <v>9</v>
      </c>
      <c r="Y295" s="66">
        <v>6</v>
      </c>
      <c r="Z295" s="66">
        <v>5</v>
      </c>
    </row>
    <row r="296" spans="1:26"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65">
        <v>5</v>
      </c>
      <c r="T296" s="66">
        <v>5</v>
      </c>
      <c r="U296" s="66">
        <v>5</v>
      </c>
      <c r="V296" s="66">
        <v>5</v>
      </c>
      <c r="W296" s="66">
        <v>6</v>
      </c>
      <c r="X296" s="66">
        <v>6</v>
      </c>
      <c r="Y296" s="66">
        <v>5</v>
      </c>
      <c r="Z296" s="66">
        <v>4</v>
      </c>
    </row>
    <row r="297" spans="1:26"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65">
        <v>6</v>
      </c>
      <c r="T297" s="66">
        <v>6</v>
      </c>
      <c r="U297" s="66">
        <v>5</v>
      </c>
      <c r="V297" s="66">
        <v>5</v>
      </c>
      <c r="W297" s="66">
        <v>7</v>
      </c>
      <c r="X297" s="66">
        <v>8</v>
      </c>
      <c r="Y297" s="66">
        <v>6</v>
      </c>
      <c r="Z297" s="66">
        <v>4</v>
      </c>
    </row>
    <row r="298" spans="1:26"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65">
        <v>6</v>
      </c>
      <c r="T298" s="66">
        <v>6</v>
      </c>
      <c r="U298" s="66">
        <v>5</v>
      </c>
      <c r="V298" s="66">
        <v>6</v>
      </c>
      <c r="W298" s="66">
        <v>8</v>
      </c>
      <c r="X298" s="66">
        <v>8</v>
      </c>
      <c r="Y298" s="66">
        <v>7</v>
      </c>
      <c r="Z298" s="66">
        <v>5</v>
      </c>
    </row>
    <row r="299" spans="1:26"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65">
        <v>5</v>
      </c>
      <c r="T299" s="66">
        <v>6</v>
      </c>
      <c r="U299" s="66">
        <v>4</v>
      </c>
      <c r="V299" s="66">
        <v>5</v>
      </c>
      <c r="W299" s="66">
        <v>7</v>
      </c>
      <c r="X299" s="66">
        <v>8</v>
      </c>
      <c r="Y299" s="66">
        <v>6</v>
      </c>
      <c r="Z299" s="66">
        <v>4</v>
      </c>
    </row>
    <row r="300" spans="1:26"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65">
        <v>8</v>
      </c>
      <c r="T300" s="66">
        <v>7</v>
      </c>
      <c r="U300" s="66">
        <v>6</v>
      </c>
      <c r="V300" s="66">
        <v>5</v>
      </c>
      <c r="W300" s="66">
        <v>9</v>
      </c>
      <c r="X300" s="66">
        <v>8</v>
      </c>
      <c r="Y300" s="66">
        <v>6</v>
      </c>
      <c r="Z300" s="66">
        <v>5</v>
      </c>
    </row>
    <row r="301" spans="1:26"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65">
        <v>6</v>
      </c>
      <c r="T301" s="66">
        <v>6</v>
      </c>
      <c r="U301" s="66">
        <v>5</v>
      </c>
      <c r="V301" s="66">
        <v>6</v>
      </c>
      <c r="W301" s="66">
        <v>3</v>
      </c>
      <c r="X301" s="66">
        <v>4</v>
      </c>
      <c r="Y301" s="66">
        <v>9</v>
      </c>
      <c r="Z301" s="66">
        <v>4</v>
      </c>
    </row>
    <row r="302" spans="1:26"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5">
        <v>6</v>
      </c>
      <c r="T302" s="66">
        <v>6</v>
      </c>
      <c r="U302" s="66">
        <v>5</v>
      </c>
      <c r="V302" s="66">
        <v>5</v>
      </c>
      <c r="W302" s="66">
        <v>8</v>
      </c>
      <c r="X302" s="66">
        <v>7</v>
      </c>
      <c r="Y302" s="66">
        <v>5</v>
      </c>
      <c r="Z302" s="66">
        <v>6</v>
      </c>
    </row>
    <row r="303" spans="1:26"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5">
        <v>6</v>
      </c>
      <c r="T303" s="66">
        <v>6</v>
      </c>
      <c r="U303" s="66">
        <v>5</v>
      </c>
      <c r="V303" s="66">
        <v>5</v>
      </c>
      <c r="W303" s="66">
        <v>8</v>
      </c>
      <c r="X303" s="66">
        <v>7</v>
      </c>
      <c r="Y303" s="66">
        <v>6</v>
      </c>
      <c r="Z303" s="66">
        <v>5</v>
      </c>
    </row>
    <row r="304" spans="1:26"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65">
        <v>5</v>
      </c>
      <c r="T304" s="66">
        <v>6</v>
      </c>
      <c r="U304" s="66">
        <v>5</v>
      </c>
      <c r="V304" s="66">
        <v>6</v>
      </c>
      <c r="W304" s="66">
        <v>7</v>
      </c>
      <c r="X304" s="66">
        <v>9</v>
      </c>
      <c r="Y304" s="66">
        <v>5</v>
      </c>
      <c r="Z304" s="66">
        <v>5</v>
      </c>
    </row>
    <row r="305" spans="1:26"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5">
        <v>6</v>
      </c>
      <c r="T305" s="66">
        <v>7</v>
      </c>
      <c r="U305" s="66">
        <v>5</v>
      </c>
      <c r="V305" s="66">
        <v>5</v>
      </c>
      <c r="W305" s="66">
        <v>8</v>
      </c>
      <c r="X305" s="66">
        <v>8</v>
      </c>
      <c r="Y305" s="66">
        <v>6</v>
      </c>
      <c r="Z305" s="66">
        <v>6</v>
      </c>
    </row>
    <row r="306" spans="1:26"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5">
        <v>7</v>
      </c>
      <c r="T306" s="66">
        <v>6</v>
      </c>
      <c r="U306" s="66">
        <v>8</v>
      </c>
      <c r="V306" s="66">
        <v>6</v>
      </c>
      <c r="W306" s="66">
        <v>9</v>
      </c>
      <c r="X306" s="66">
        <v>9</v>
      </c>
      <c r="Y306" s="66">
        <v>7</v>
      </c>
      <c r="Z306" s="66">
        <v>6</v>
      </c>
    </row>
    <row r="307" spans="1:26"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5">
        <v>5</v>
      </c>
      <c r="T307" s="66">
        <v>7</v>
      </c>
      <c r="U307" s="66">
        <v>6</v>
      </c>
      <c r="V307" s="66">
        <v>6</v>
      </c>
      <c r="W307" s="66">
        <v>6</v>
      </c>
      <c r="X307" s="66">
        <v>9</v>
      </c>
      <c r="Y307" s="66">
        <v>6</v>
      </c>
      <c r="Z307" s="66">
        <v>4</v>
      </c>
    </row>
    <row r="308" spans="1:26"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5">
        <v>6</v>
      </c>
      <c r="T308" s="66">
        <v>8</v>
      </c>
      <c r="U308" s="66">
        <v>6</v>
      </c>
      <c r="V308" s="66">
        <v>6</v>
      </c>
      <c r="W308" s="66">
        <v>7</v>
      </c>
      <c r="X308" s="66">
        <v>9</v>
      </c>
      <c r="Y308" s="66">
        <v>6</v>
      </c>
      <c r="Z308" s="66">
        <v>5</v>
      </c>
    </row>
    <row r="309" spans="1:26"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5">
        <v>6</v>
      </c>
      <c r="T309" s="66">
        <v>5</v>
      </c>
      <c r="U309" s="66">
        <v>5</v>
      </c>
      <c r="V309" s="66">
        <v>5</v>
      </c>
      <c r="W309" s="66">
        <v>6</v>
      </c>
      <c r="X309" s="66">
        <v>4</v>
      </c>
      <c r="Y309" s="66">
        <v>4</v>
      </c>
      <c r="Z309" s="66">
        <v>4</v>
      </c>
    </row>
    <row r="310" spans="1:26"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6"/>
      <c r="T310" s="66"/>
      <c r="U310" s="66"/>
      <c r="V310" s="66"/>
      <c r="W310" s="66"/>
      <c r="X310" s="66"/>
      <c r="Y310" s="66"/>
      <c r="Z310" s="66"/>
    </row>
    <row r="311" spans="1:26"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6"/>
      <c r="T311" s="66"/>
      <c r="U311" s="66"/>
      <c r="V311" s="66"/>
      <c r="W311" s="66"/>
      <c r="X311" s="66"/>
      <c r="Y311" s="66"/>
      <c r="Z311" s="66"/>
    </row>
    <row r="312" spans="1:26"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6"/>
      <c r="T312" s="66"/>
      <c r="U312" s="66"/>
      <c r="V312" s="66"/>
      <c r="W312" s="66"/>
      <c r="X312" s="66"/>
      <c r="Y312" s="66"/>
      <c r="Z312" s="66"/>
    </row>
    <row r="313" spans="1:26"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66"/>
      <c r="T313" s="66"/>
      <c r="U313" s="66"/>
      <c r="V313" s="66"/>
      <c r="W313" s="66"/>
      <c r="X313" s="66"/>
      <c r="Y313" s="66"/>
      <c r="Z313" s="66"/>
    </row>
    <row r="314" spans="1:26" ht="96">
      <c r="A314" s="20" t="str">
        <f t="shared" ref="A314:A320" si="53">CONCATENATE("T",ROW(A314)-1)</f>
        <v>T313</v>
      </c>
      <c r="B314" s="20" t="s">
        <v>18</v>
      </c>
      <c r="C314" s="48" t="s">
        <v>725</v>
      </c>
      <c r="D314" s="48"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6"/>
      <c r="T314" s="66"/>
      <c r="U314" s="66"/>
      <c r="V314" s="66"/>
      <c r="W314" s="66"/>
      <c r="X314" s="66"/>
      <c r="Y314" s="66"/>
      <c r="Z314" s="66"/>
    </row>
    <row r="315" spans="1:26" ht="32">
      <c r="A315" s="20" t="str">
        <f t="shared" si="53"/>
        <v>T314</v>
      </c>
      <c r="B315" s="20" t="s">
        <v>18</v>
      </c>
      <c r="C315" s="51" t="s">
        <v>727</v>
      </c>
      <c r="D315" s="49"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6"/>
      <c r="T315" s="66"/>
      <c r="U315" s="66"/>
      <c r="V315" s="66"/>
      <c r="W315" s="66"/>
      <c r="X315" s="66"/>
      <c r="Y315" s="66"/>
      <c r="Z315" s="66"/>
    </row>
    <row r="316" spans="1:26" ht="80">
      <c r="A316" s="20" t="str">
        <f t="shared" si="53"/>
        <v>T315</v>
      </c>
      <c r="B316" s="20" t="s">
        <v>18</v>
      </c>
      <c r="C316" s="51" t="s">
        <v>730</v>
      </c>
      <c r="D316" s="49"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6"/>
      <c r="T316" s="66"/>
      <c r="U316" s="66"/>
      <c r="V316" s="66"/>
      <c r="W316" s="66"/>
      <c r="X316" s="66"/>
      <c r="Y316" s="66"/>
      <c r="Z316" s="66"/>
    </row>
    <row r="317" spans="1:26" ht="96">
      <c r="A317" s="20" t="str">
        <f t="shared" si="53"/>
        <v>T316</v>
      </c>
      <c r="B317" s="20" t="s">
        <v>18</v>
      </c>
      <c r="C317" s="49" t="s">
        <v>732</v>
      </c>
      <c r="D317" s="49"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6"/>
      <c r="T317" s="66"/>
      <c r="U317" s="66"/>
      <c r="V317" s="66"/>
      <c r="W317" s="66"/>
      <c r="X317" s="66"/>
      <c r="Y317" s="66"/>
      <c r="Z317" s="66"/>
    </row>
    <row r="318" spans="1:26" ht="64">
      <c r="A318" s="20" t="str">
        <f t="shared" si="53"/>
        <v>T317</v>
      </c>
      <c r="B318" s="20" t="s">
        <v>18</v>
      </c>
      <c r="C318" s="49" t="s">
        <v>734</v>
      </c>
      <c r="D318" s="49"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6"/>
      <c r="T318" s="66"/>
      <c r="U318" s="66"/>
      <c r="V318" s="66"/>
      <c r="W318" s="66"/>
      <c r="X318" s="66"/>
      <c r="Y318" s="66"/>
      <c r="Z318" s="66"/>
    </row>
    <row r="319" spans="1:26" ht="112">
      <c r="A319" s="20" t="str">
        <f t="shared" si="53"/>
        <v>T318</v>
      </c>
      <c r="B319" s="20" t="s">
        <v>18</v>
      </c>
      <c r="C319" s="51" t="s">
        <v>736</v>
      </c>
      <c r="D319" s="49"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6"/>
      <c r="T319" s="66"/>
      <c r="U319" s="66"/>
      <c r="V319" s="66"/>
      <c r="W319" s="66"/>
      <c r="X319" s="66"/>
      <c r="Y319" s="66"/>
      <c r="Z319" s="66"/>
    </row>
    <row r="320" spans="1:26" ht="64">
      <c r="A320" s="20" t="str">
        <f t="shared" si="53"/>
        <v>T319</v>
      </c>
      <c r="B320" s="20" t="s">
        <v>18</v>
      </c>
      <c r="C320" s="51" t="s">
        <v>738</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6"/>
      <c r="T320" s="66"/>
      <c r="U320" s="66"/>
      <c r="V320" s="66"/>
      <c r="W320" s="66"/>
      <c r="X320" s="66"/>
      <c r="Y320" s="66"/>
      <c r="Z320" s="66"/>
    </row>
    <row r="321" spans="1:26" ht="16">
      <c r="A321" s="20" t="str">
        <f t="shared" ref="A321:A324" si="56">CONCATENATE("T",ROW(A321)-1)</f>
        <v>T320</v>
      </c>
      <c r="B321" s="20" t="s">
        <v>18</v>
      </c>
      <c r="C321" s="50" t="s">
        <v>739</v>
      </c>
      <c r="D321" s="50"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6"/>
      <c r="T321" s="66"/>
      <c r="U321" s="66"/>
      <c r="V321" s="66"/>
      <c r="W321" s="66"/>
      <c r="X321" s="66"/>
      <c r="Y321" s="66"/>
      <c r="Z321" s="66"/>
    </row>
    <row r="322" spans="1:26" ht="80">
      <c r="A322" s="20" t="str">
        <f t="shared" si="56"/>
        <v>T321</v>
      </c>
      <c r="B322" s="20" t="s">
        <v>18</v>
      </c>
      <c r="C322" s="51" t="s">
        <v>741</v>
      </c>
      <c r="D322" s="51"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6"/>
      <c r="T322" s="66"/>
      <c r="U322" s="66"/>
      <c r="V322" s="66"/>
      <c r="W322" s="66"/>
      <c r="X322" s="66"/>
      <c r="Y322" s="66"/>
      <c r="Z322" s="66"/>
    </row>
    <row r="323" spans="1:26" ht="80">
      <c r="A323" s="20" t="str">
        <f t="shared" si="56"/>
        <v>T322</v>
      </c>
      <c r="B323" s="20" t="s">
        <v>1155</v>
      </c>
      <c r="C323" s="20" t="s">
        <v>1156</v>
      </c>
      <c r="D323" s="20" t="s">
        <v>1168</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6"/>
      <c r="T323" s="66"/>
      <c r="U323" s="66"/>
      <c r="V323" s="66"/>
      <c r="W323" s="66"/>
      <c r="X323" s="66"/>
      <c r="Y323" s="66"/>
      <c r="Z323" s="66"/>
    </row>
    <row r="324" spans="1:26" ht="48">
      <c r="A324" s="20" t="str">
        <f t="shared" si="56"/>
        <v>T323</v>
      </c>
      <c r="B324" s="20" t="s">
        <v>1155</v>
      </c>
      <c r="C324" s="20" t="s">
        <v>1159</v>
      </c>
      <c r="D324" s="52" t="s">
        <v>1169</v>
      </c>
      <c r="E324" s="20" t="s">
        <v>1170</v>
      </c>
      <c r="F324" s="20" t="s">
        <v>22</v>
      </c>
      <c r="G324" s="20"/>
      <c r="H324" s="20"/>
      <c r="I324" s="20"/>
      <c r="J324" s="20"/>
      <c r="K324" s="20" t="str">
        <f t="shared" si="57"/>
        <v/>
      </c>
      <c r="L324" s="20" t="str">
        <f t="shared" si="58"/>
        <v/>
      </c>
      <c r="M324" s="20" t="str">
        <f t="shared" si="59"/>
        <v/>
      </c>
      <c r="N324" s="20"/>
      <c r="O324" s="24"/>
      <c r="P324" s="24"/>
      <c r="Q324" s="24"/>
      <c r="R324" s="24"/>
      <c r="S324" s="66"/>
      <c r="T324" s="66"/>
      <c r="U324" s="66"/>
      <c r="V324" s="66"/>
      <c r="W324" s="66"/>
      <c r="X324" s="66"/>
      <c r="Y324" s="66"/>
      <c r="Z324" s="66"/>
    </row>
    <row r="325" spans="1:26" ht="48">
      <c r="A325" s="20" t="str">
        <f>CONCATENATE("T",ROW(A325)-1)</f>
        <v>T324</v>
      </c>
      <c r="B325" s="20" t="s">
        <v>1155</v>
      </c>
      <c r="C325" s="20" t="s">
        <v>1171</v>
      </c>
      <c r="D325" s="20" t="s">
        <v>1172</v>
      </c>
      <c r="E325" s="20" t="s">
        <v>1173</v>
      </c>
      <c r="F325" s="20" t="s">
        <v>22</v>
      </c>
      <c r="G325" s="20"/>
      <c r="H325" s="20"/>
      <c r="I325" s="20"/>
      <c r="J325" s="20"/>
      <c r="K325" s="20" t="str">
        <f t="shared" si="57"/>
        <v/>
      </c>
      <c r="L325" s="20" t="str">
        <f t="shared" si="58"/>
        <v/>
      </c>
      <c r="M325" s="20" t="str">
        <f t="shared" si="59"/>
        <v/>
      </c>
      <c r="N325" s="20"/>
      <c r="O325" s="24"/>
      <c r="P325" s="24"/>
      <c r="Q325" s="24"/>
      <c r="R325" s="24"/>
      <c r="S325" s="66"/>
      <c r="T325" s="66"/>
      <c r="U325" s="66"/>
      <c r="V325" s="66"/>
      <c r="W325" s="66"/>
      <c r="X325" s="66"/>
      <c r="Y325" s="66"/>
      <c r="Z325" s="66"/>
    </row>
    <row r="326" spans="1:26" ht="48">
      <c r="A326" s="20" t="str">
        <f>CONCATENATE("T",ROW(A326)-1)</f>
        <v>T325</v>
      </c>
      <c r="B326" s="20" t="s">
        <v>1155</v>
      </c>
      <c r="C326" s="20" t="s">
        <v>1174</v>
      </c>
      <c r="D326" s="20" t="s">
        <v>1298</v>
      </c>
      <c r="E326" s="20" t="s">
        <v>72</v>
      </c>
      <c r="F326" s="20" t="s">
        <v>22</v>
      </c>
      <c r="G326" s="20"/>
      <c r="H326" s="20"/>
      <c r="I326" s="20"/>
      <c r="J326" s="20"/>
      <c r="K326" s="20" t="str">
        <f t="shared" si="57"/>
        <v/>
      </c>
      <c r="L326" s="20" t="str">
        <f t="shared" si="58"/>
        <v/>
      </c>
      <c r="M326" s="20" t="str">
        <f t="shared" si="59"/>
        <v/>
      </c>
      <c r="N326" s="20"/>
      <c r="O326" s="24"/>
      <c r="P326" s="24"/>
      <c r="Q326" s="24"/>
      <c r="R326" s="24"/>
      <c r="S326" s="66"/>
      <c r="T326" s="66"/>
      <c r="U326" s="66"/>
      <c r="V326" s="66"/>
      <c r="W326" s="66"/>
      <c r="X326" s="66"/>
      <c r="Y326" s="66"/>
      <c r="Z326" s="66"/>
    </row>
    <row r="327" spans="1:26" ht="48">
      <c r="A327" s="20" t="str">
        <f t="shared" ref="A327:A332" si="60">CONCATENATE("T",ROW(A327)-1)</f>
        <v>T326</v>
      </c>
      <c r="B327" s="20" t="s">
        <v>1155</v>
      </c>
      <c r="C327" s="20" t="s">
        <v>1175</v>
      </c>
      <c r="D327" s="20" t="s">
        <v>1176</v>
      </c>
      <c r="E327" s="20" t="s">
        <v>116</v>
      </c>
      <c r="F327" s="20" t="s">
        <v>22</v>
      </c>
      <c r="G327" s="20"/>
      <c r="H327" s="20"/>
      <c r="I327" s="20"/>
      <c r="J327" s="20"/>
      <c r="K327" s="20" t="str">
        <f t="shared" si="57"/>
        <v/>
      </c>
      <c r="L327" s="20" t="str">
        <f t="shared" si="58"/>
        <v/>
      </c>
      <c r="M327" s="20" t="str">
        <f t="shared" si="59"/>
        <v/>
      </c>
      <c r="N327" s="20"/>
      <c r="O327" s="24"/>
      <c r="P327" s="24"/>
      <c r="Q327" s="24"/>
      <c r="R327" s="24"/>
      <c r="S327" s="66"/>
      <c r="T327" s="66"/>
      <c r="U327" s="66"/>
      <c r="V327" s="66"/>
      <c r="W327" s="66"/>
      <c r="X327" s="66"/>
      <c r="Y327" s="66"/>
      <c r="Z327" s="66"/>
    </row>
    <row r="328" spans="1:26" ht="48">
      <c r="A328" s="20" t="str">
        <f t="shared" si="60"/>
        <v>T327</v>
      </c>
      <c r="B328" s="20" t="s">
        <v>1155</v>
      </c>
      <c r="C328" s="20" t="s">
        <v>1177</v>
      </c>
      <c r="D328" s="20" t="s">
        <v>1178</v>
      </c>
      <c r="E328" s="20" t="s">
        <v>1179</v>
      </c>
      <c r="F328" s="20" t="s">
        <v>22</v>
      </c>
      <c r="G328" s="20"/>
      <c r="H328" s="20"/>
      <c r="I328" s="20"/>
      <c r="J328" s="20"/>
      <c r="K328" s="20" t="str">
        <f t="shared" si="57"/>
        <v/>
      </c>
      <c r="L328" s="20" t="str">
        <f t="shared" si="58"/>
        <v/>
      </c>
      <c r="M328" s="20" t="str">
        <f t="shared" si="59"/>
        <v/>
      </c>
      <c r="N328" s="20"/>
      <c r="O328" s="24"/>
      <c r="P328" s="24"/>
      <c r="Q328" s="24"/>
      <c r="R328" s="24"/>
      <c r="S328" s="66"/>
      <c r="T328" s="66"/>
      <c r="U328" s="66"/>
      <c r="V328" s="66"/>
      <c r="W328" s="66"/>
      <c r="X328" s="66"/>
      <c r="Y328" s="66"/>
      <c r="Z328" s="66"/>
    </row>
    <row r="329" spans="1:26" ht="48">
      <c r="A329" s="20" t="str">
        <f t="shared" si="60"/>
        <v>T328</v>
      </c>
      <c r="B329" s="20" t="s">
        <v>1155</v>
      </c>
      <c r="C329" s="20" t="s">
        <v>1180</v>
      </c>
      <c r="D329" s="20" t="s">
        <v>1181</v>
      </c>
      <c r="E329" s="20" t="s">
        <v>1182</v>
      </c>
      <c r="F329" s="20" t="s">
        <v>22</v>
      </c>
      <c r="G329" s="20"/>
      <c r="H329" s="20"/>
      <c r="I329" s="20"/>
      <c r="J329" s="20"/>
      <c r="K329" s="20" t="str">
        <f t="shared" si="57"/>
        <v/>
      </c>
      <c r="L329" s="20" t="str">
        <f t="shared" si="58"/>
        <v/>
      </c>
      <c r="M329" s="20" t="str">
        <f t="shared" si="59"/>
        <v/>
      </c>
      <c r="N329" s="20"/>
      <c r="O329" s="24"/>
      <c r="P329" s="24"/>
      <c r="Q329" s="24"/>
      <c r="R329" s="24"/>
      <c r="S329" s="66"/>
      <c r="T329" s="66"/>
      <c r="U329" s="66"/>
      <c r="V329" s="66"/>
      <c r="W329" s="66"/>
      <c r="X329" s="66"/>
      <c r="Y329" s="66"/>
      <c r="Z329" s="66"/>
    </row>
    <row r="330" spans="1:26" ht="48">
      <c r="A330" s="20" t="str">
        <f t="shared" si="60"/>
        <v>T329</v>
      </c>
      <c r="B330" s="20" t="s">
        <v>1155</v>
      </c>
      <c r="C330" s="20" t="s">
        <v>1183</v>
      </c>
      <c r="D330" s="20" t="s">
        <v>1184</v>
      </c>
      <c r="E330" s="20" t="s">
        <v>116</v>
      </c>
      <c r="F330" s="20" t="s">
        <v>22</v>
      </c>
      <c r="G330" s="20"/>
      <c r="H330" s="20"/>
      <c r="I330" s="20"/>
      <c r="J330" s="20"/>
      <c r="K330" s="20" t="str">
        <f t="shared" si="57"/>
        <v/>
      </c>
      <c r="L330" s="20" t="str">
        <f t="shared" si="58"/>
        <v/>
      </c>
      <c r="M330" s="20" t="str">
        <f t="shared" si="59"/>
        <v/>
      </c>
      <c r="N330" s="20"/>
      <c r="O330" s="24"/>
      <c r="P330" s="24"/>
      <c r="Q330" s="24"/>
      <c r="R330" s="24"/>
      <c r="S330" s="66"/>
      <c r="T330" s="66"/>
      <c r="U330" s="66"/>
      <c r="V330" s="66"/>
      <c r="W330" s="66"/>
      <c r="X330" s="66"/>
      <c r="Y330" s="66"/>
      <c r="Z330" s="66"/>
    </row>
    <row r="331" spans="1:26" ht="48">
      <c r="A331" s="20" t="str">
        <f t="shared" si="60"/>
        <v>T330</v>
      </c>
      <c r="B331" s="20" t="s">
        <v>1155</v>
      </c>
      <c r="C331" s="20" t="s">
        <v>1185</v>
      </c>
      <c r="D331" s="20" t="s">
        <v>1186</v>
      </c>
      <c r="E331" s="20" t="s">
        <v>72</v>
      </c>
      <c r="F331" s="20" t="s">
        <v>22</v>
      </c>
      <c r="G331" s="20"/>
      <c r="H331" s="20"/>
      <c r="I331" s="20"/>
      <c r="J331" s="20"/>
      <c r="K331" s="20" t="str">
        <f t="shared" si="57"/>
        <v/>
      </c>
      <c r="L331" s="20" t="str">
        <f t="shared" si="58"/>
        <v/>
      </c>
      <c r="M331" s="20" t="str">
        <f t="shared" si="59"/>
        <v/>
      </c>
      <c r="N331" s="20"/>
      <c r="O331" s="24"/>
      <c r="P331" s="24"/>
      <c r="Q331" s="24"/>
      <c r="R331" s="24"/>
      <c r="S331" s="66"/>
      <c r="T331" s="66"/>
      <c r="U331" s="66"/>
      <c r="V331" s="66"/>
      <c r="W331" s="66"/>
      <c r="X331" s="66"/>
      <c r="Y331" s="66"/>
      <c r="Z331" s="66"/>
    </row>
    <row r="332" spans="1:26" ht="48">
      <c r="A332" s="20" t="str">
        <f t="shared" si="60"/>
        <v>T331</v>
      </c>
      <c r="B332" s="20" t="s">
        <v>1155</v>
      </c>
      <c r="C332" s="20" t="s">
        <v>293</v>
      </c>
      <c r="D332" s="20" t="s">
        <v>1187</v>
      </c>
      <c r="E332" s="20" t="s">
        <v>27</v>
      </c>
      <c r="F332" s="20" t="s">
        <v>22</v>
      </c>
      <c r="G332" s="20"/>
      <c r="H332" s="20"/>
      <c r="I332" s="20"/>
      <c r="J332" s="20"/>
      <c r="K332" s="20" t="str">
        <f t="shared" si="57"/>
        <v/>
      </c>
      <c r="L332" s="20" t="str">
        <f t="shared" si="58"/>
        <v/>
      </c>
      <c r="M332" s="20" t="str">
        <f t="shared" si="59"/>
        <v/>
      </c>
      <c r="N332" s="20"/>
      <c r="O332" s="24"/>
      <c r="P332" s="24"/>
      <c r="Q332" s="24"/>
      <c r="R332" s="24"/>
      <c r="S332" s="66"/>
      <c r="T332" s="66"/>
      <c r="U332" s="66"/>
      <c r="V332" s="66"/>
      <c r="W332" s="66"/>
      <c r="X332" s="66"/>
      <c r="Y332" s="66"/>
      <c r="Z332" s="66"/>
    </row>
    <row r="333" spans="1:26" ht="32">
      <c r="A333" s="20" t="str">
        <f>CONCATENATE("T",ROW(A333)-1)</f>
        <v>T332</v>
      </c>
      <c r="B333" s="20" t="s">
        <v>1155</v>
      </c>
      <c r="C333" s="20" t="s">
        <v>1192</v>
      </c>
      <c r="D333" s="20" t="s">
        <v>1193</v>
      </c>
      <c r="E333" s="20" t="s">
        <v>116</v>
      </c>
      <c r="F333" s="20" t="s">
        <v>22</v>
      </c>
      <c r="G333" s="20"/>
      <c r="H333" s="20"/>
      <c r="I333" s="20"/>
      <c r="J333" s="20"/>
      <c r="K333" s="20" t="str">
        <f t="shared" si="57"/>
        <v/>
      </c>
      <c r="L333" s="20" t="str">
        <f t="shared" si="58"/>
        <v/>
      </c>
      <c r="M333" s="20" t="str">
        <f t="shared" si="59"/>
        <v/>
      </c>
      <c r="N333" s="20"/>
      <c r="O333" s="24"/>
      <c r="P333" s="24"/>
      <c r="Q333" s="24"/>
      <c r="R333" s="24"/>
      <c r="S333" s="66"/>
      <c r="T333" s="66"/>
      <c r="U333" s="66"/>
      <c r="V333" s="66"/>
      <c r="W333" s="66"/>
      <c r="X333" s="66"/>
      <c r="Y333" s="66"/>
      <c r="Z333" s="66"/>
    </row>
    <row r="334" spans="1:26" ht="48">
      <c r="A334" s="20" t="str">
        <f t="shared" ref="A334:A335" si="61">CONCATENATE("T",ROW(A334)-1)</f>
        <v>T333</v>
      </c>
      <c r="B334" s="20" t="s">
        <v>1155</v>
      </c>
      <c r="C334" s="20" t="s">
        <v>1196</v>
      </c>
      <c r="D334" s="20" t="s">
        <v>1197</v>
      </c>
      <c r="E334" s="20" t="s">
        <v>1198</v>
      </c>
      <c r="F334" s="20" t="s">
        <v>22</v>
      </c>
      <c r="G334" s="20"/>
      <c r="H334" s="20"/>
      <c r="I334" s="20"/>
      <c r="J334" s="20"/>
      <c r="K334" s="20" t="str">
        <f t="shared" si="57"/>
        <v/>
      </c>
      <c r="L334" s="20" t="str">
        <f t="shared" si="58"/>
        <v/>
      </c>
      <c r="M334" s="20" t="str">
        <f t="shared" si="59"/>
        <v/>
      </c>
      <c r="N334" s="20"/>
      <c r="O334" s="24"/>
      <c r="P334" s="24"/>
      <c r="Q334" s="24"/>
      <c r="R334" s="24"/>
      <c r="S334" s="66"/>
      <c r="T334" s="66"/>
      <c r="U334" s="66"/>
      <c r="V334" s="66"/>
      <c r="W334" s="66"/>
      <c r="X334" s="66"/>
      <c r="Y334" s="66"/>
      <c r="Z334" s="66"/>
    </row>
    <row r="335" spans="1:26" ht="58" customHeight="1">
      <c r="A335" s="20" t="str">
        <f t="shared" si="61"/>
        <v>T334</v>
      </c>
      <c r="B335" s="20" t="s">
        <v>1155</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6"/>
      <c r="T335" s="66"/>
      <c r="U335" s="66"/>
      <c r="V335" s="66"/>
      <c r="W335" s="66"/>
      <c r="X335" s="66"/>
      <c r="Y335" s="66"/>
      <c r="Z335" s="66"/>
    </row>
    <row r="336" spans="1:26" ht="48">
      <c r="A336" s="20" t="str">
        <f>CONCATENATE("T",ROW(A336)-1)</f>
        <v>T335</v>
      </c>
      <c r="B336" s="20" t="s">
        <v>1155</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c r="S336" s="66"/>
      <c r="T336" s="66"/>
      <c r="U336" s="66"/>
      <c r="V336" s="66"/>
      <c r="W336" s="66"/>
      <c r="X336" s="66"/>
      <c r="Y336" s="66"/>
      <c r="Z336" s="66"/>
    </row>
    <row r="337" spans="1:26" ht="96">
      <c r="A337" s="20" t="str">
        <f>CONCATENATE("T",ROW(A337)-1)</f>
        <v>T336</v>
      </c>
      <c r="B337" s="20" t="s">
        <v>1155</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c r="S337" s="66"/>
      <c r="T337" s="66"/>
      <c r="U337" s="66"/>
      <c r="V337" s="66"/>
      <c r="W337" s="66"/>
      <c r="X337" s="66"/>
      <c r="Y337" s="66"/>
      <c r="Z337" s="66"/>
    </row>
    <row r="338" spans="1:26" ht="96">
      <c r="A338" s="20" t="str">
        <f>CONCATENATE("T",ROW(A338)-1)</f>
        <v>T337</v>
      </c>
      <c r="B338" s="20" t="s">
        <v>1155</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6"/>
      <c r="T338" s="66"/>
      <c r="U338" s="66"/>
      <c r="V338" s="66"/>
      <c r="W338" s="66"/>
      <c r="X338" s="66"/>
      <c r="Y338" s="66"/>
      <c r="Z338" s="66"/>
    </row>
    <row r="339" spans="1:26" ht="32">
      <c r="A339" s="20" t="str">
        <f t="shared" ref="A339:A341" si="65">CONCATENATE("T",ROW(A339)-1)</f>
        <v>T338</v>
      </c>
      <c r="B339" s="20" t="s">
        <v>1155</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6"/>
      <c r="T339" s="66"/>
      <c r="U339" s="66"/>
      <c r="V339" s="66"/>
      <c r="W339" s="66"/>
      <c r="X339" s="66"/>
      <c r="Y339" s="66"/>
      <c r="Z339" s="66"/>
    </row>
    <row r="340" spans="1:26" ht="32">
      <c r="A340" s="20" t="str">
        <f>CONCATENATE("T",ROW(A340)-1)</f>
        <v>T339</v>
      </c>
      <c r="B340" s="20" t="s">
        <v>1155</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1301</v>
      </c>
      <c r="P340" s="57" t="s">
        <v>1299</v>
      </c>
      <c r="Q340" s="57" t="s">
        <v>1300</v>
      </c>
      <c r="R340" s="58"/>
      <c r="S340" s="66"/>
      <c r="T340" s="66"/>
      <c r="U340" s="66"/>
      <c r="V340" s="66"/>
      <c r="W340" s="66"/>
      <c r="X340" s="66"/>
      <c r="Y340" s="66"/>
      <c r="Z340" s="66"/>
    </row>
    <row r="341" spans="1:26" ht="96">
      <c r="A341" s="20" t="str">
        <f t="shared" si="65"/>
        <v>T340</v>
      </c>
      <c r="B341" s="20" t="s">
        <v>1155</v>
      </c>
      <c r="C341" s="20" t="s">
        <v>226</v>
      </c>
      <c r="D341" s="20" t="s">
        <v>1246</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c r="S341" s="66"/>
      <c r="T341" s="66"/>
      <c r="U341" s="66"/>
      <c r="V341" s="66"/>
      <c r="W341" s="66"/>
      <c r="X341" s="66"/>
      <c r="Y341" s="66"/>
      <c r="Z341" s="66"/>
    </row>
    <row r="342" spans="1:26" ht="48">
      <c r="A342" s="20" t="str">
        <f>CONCATENATE("T",ROW(A342)-1)</f>
        <v>T341</v>
      </c>
      <c r="B342" s="20" t="s">
        <v>1201</v>
      </c>
      <c r="C342" s="20" t="s">
        <v>613</v>
      </c>
      <c r="D342" s="20" t="s">
        <v>1202</v>
      </c>
      <c r="E342" s="20" t="s">
        <v>1173</v>
      </c>
      <c r="F342" s="20" t="s">
        <v>22</v>
      </c>
      <c r="G342" s="20"/>
      <c r="H342" s="20"/>
      <c r="I342" s="20"/>
      <c r="J342" s="20"/>
      <c r="K342" s="20" t="str">
        <f>MID(N342,2,1)</f>
        <v/>
      </c>
      <c r="L342" s="20" t="str">
        <f>MID(N342,4,1)</f>
        <v/>
      </c>
      <c r="M342" s="20" t="str">
        <f>MID(N342,6,1)</f>
        <v/>
      </c>
      <c r="N342" s="20"/>
      <c r="O342" s="24"/>
      <c r="P342" s="24"/>
      <c r="Q342" s="24"/>
      <c r="R342" s="24"/>
      <c r="S342" s="66"/>
      <c r="T342" s="66"/>
      <c r="U342" s="66"/>
      <c r="V342" s="66"/>
      <c r="W342" s="66"/>
      <c r="X342" s="66"/>
      <c r="Y342" s="66"/>
      <c r="Z342" s="66"/>
    </row>
    <row r="343" spans="1:26" ht="48">
      <c r="A343" s="20" t="str">
        <f t="shared" ref="A343:A355" si="72">CONCATENATE("T",ROW(A343)-1)</f>
        <v>T342</v>
      </c>
      <c r="B343" s="20" t="s">
        <v>1201</v>
      </c>
      <c r="C343" s="20" t="s">
        <v>1203</v>
      </c>
      <c r="D343" s="20" t="s">
        <v>1204</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6"/>
      <c r="T343" s="66"/>
      <c r="U343" s="66"/>
      <c r="V343" s="66"/>
      <c r="W343" s="66"/>
      <c r="X343" s="66"/>
      <c r="Y343" s="66"/>
      <c r="Z343" s="66"/>
    </row>
    <row r="344" spans="1:26" ht="48">
      <c r="A344" s="20" t="str">
        <f t="shared" si="72"/>
        <v>T343</v>
      </c>
      <c r="B344" s="20" t="s">
        <v>1201</v>
      </c>
      <c r="C344" s="20" t="s">
        <v>382</v>
      </c>
      <c r="D344" s="20" t="s">
        <v>1205</v>
      </c>
      <c r="E344" s="20" t="s">
        <v>21</v>
      </c>
      <c r="F344" s="20" t="s">
        <v>22</v>
      </c>
      <c r="G344" s="20"/>
      <c r="H344" s="20"/>
      <c r="I344" s="20"/>
      <c r="J344" s="20"/>
      <c r="K344" s="20" t="str">
        <f t="shared" si="73"/>
        <v/>
      </c>
      <c r="L344" s="20" t="str">
        <f t="shared" si="74"/>
        <v/>
      </c>
      <c r="M344" s="20" t="str">
        <f t="shared" si="75"/>
        <v/>
      </c>
      <c r="N344" s="20"/>
      <c r="O344" s="24"/>
      <c r="P344" s="24"/>
      <c r="Q344" s="24"/>
      <c r="R344" s="24"/>
      <c r="S344" s="66"/>
      <c r="T344" s="66"/>
      <c r="U344" s="66"/>
      <c r="V344" s="66"/>
      <c r="W344" s="66"/>
      <c r="X344" s="66"/>
      <c r="Y344" s="66"/>
      <c r="Z344" s="66"/>
    </row>
    <row r="345" spans="1:26" ht="48">
      <c r="A345" s="20" t="str">
        <f t="shared" si="72"/>
        <v>T344</v>
      </c>
      <c r="B345" s="20" t="s">
        <v>1201</v>
      </c>
      <c r="C345" s="20" t="s">
        <v>499</v>
      </c>
      <c r="D345" s="20" t="s">
        <v>1206</v>
      </c>
      <c r="E345" s="20" t="s">
        <v>43</v>
      </c>
      <c r="F345" s="20" t="s">
        <v>22</v>
      </c>
      <c r="G345" s="20"/>
      <c r="H345" s="20"/>
      <c r="I345" s="20"/>
      <c r="J345" s="20"/>
      <c r="K345" s="20" t="str">
        <f t="shared" si="73"/>
        <v/>
      </c>
      <c r="L345" s="20" t="str">
        <f t="shared" si="74"/>
        <v/>
      </c>
      <c r="M345" s="20" t="str">
        <f t="shared" si="75"/>
        <v/>
      </c>
      <c r="N345" s="20"/>
      <c r="O345" s="24"/>
      <c r="P345" s="24"/>
      <c r="Q345" s="24"/>
      <c r="R345" s="24"/>
      <c r="S345" s="66"/>
      <c r="T345" s="66"/>
      <c r="U345" s="66"/>
      <c r="V345" s="66"/>
      <c r="W345" s="66"/>
      <c r="X345" s="66"/>
      <c r="Y345" s="66"/>
      <c r="Z345" s="66"/>
    </row>
    <row r="346" spans="1:26" ht="48">
      <c r="A346" s="20" t="str">
        <f t="shared" si="72"/>
        <v>T345</v>
      </c>
      <c r="B346" s="20" t="s">
        <v>1201</v>
      </c>
      <c r="C346" s="20" t="s">
        <v>293</v>
      </c>
      <c r="D346" s="20" t="s">
        <v>1207</v>
      </c>
      <c r="E346" s="20" t="s">
        <v>27</v>
      </c>
      <c r="F346" s="20" t="s">
        <v>22</v>
      </c>
      <c r="G346" s="20"/>
      <c r="H346" s="20"/>
      <c r="I346" s="20"/>
      <c r="J346" s="20"/>
      <c r="K346" s="20" t="str">
        <f t="shared" si="73"/>
        <v/>
      </c>
      <c r="L346" s="20" t="str">
        <f t="shared" si="74"/>
        <v/>
      </c>
      <c r="M346" s="20" t="str">
        <f t="shared" si="75"/>
        <v/>
      </c>
      <c r="N346" s="20"/>
      <c r="O346" s="24"/>
      <c r="P346" s="24"/>
      <c r="Q346" s="24"/>
      <c r="R346" s="24"/>
      <c r="S346" s="66"/>
      <c r="T346" s="66"/>
      <c r="U346" s="66"/>
      <c r="V346" s="66"/>
      <c r="W346" s="66"/>
      <c r="X346" s="66"/>
      <c r="Y346" s="66"/>
      <c r="Z346" s="66"/>
    </row>
    <row r="347" spans="1:26" ht="48">
      <c r="A347" s="20" t="str">
        <f t="shared" si="72"/>
        <v>T346</v>
      </c>
      <c r="B347" s="20" t="s">
        <v>1201</v>
      </c>
      <c r="C347" s="20" t="s">
        <v>1194</v>
      </c>
      <c r="D347" s="20" t="s">
        <v>1208</v>
      </c>
      <c r="E347" s="20" t="s">
        <v>43</v>
      </c>
      <c r="F347" s="20" t="s">
        <v>22</v>
      </c>
      <c r="G347" s="20"/>
      <c r="H347" s="20"/>
      <c r="I347" s="20"/>
      <c r="J347" s="20"/>
      <c r="K347" s="20" t="str">
        <f t="shared" si="73"/>
        <v/>
      </c>
      <c r="L347" s="20" t="str">
        <f t="shared" si="74"/>
        <v/>
      </c>
      <c r="M347" s="20" t="str">
        <f t="shared" si="75"/>
        <v/>
      </c>
      <c r="N347" s="20"/>
      <c r="O347" s="24"/>
      <c r="P347" s="24"/>
      <c r="Q347" s="24"/>
      <c r="R347" s="24"/>
      <c r="S347" s="66"/>
      <c r="T347" s="66"/>
      <c r="U347" s="66"/>
      <c r="V347" s="66"/>
      <c r="W347" s="66"/>
      <c r="X347" s="66"/>
      <c r="Y347" s="66"/>
      <c r="Z347" s="66"/>
    </row>
    <row r="348" spans="1:26" ht="64">
      <c r="A348" s="20" t="str">
        <f t="shared" si="72"/>
        <v>T347</v>
      </c>
      <c r="B348" s="20" t="s">
        <v>1201</v>
      </c>
      <c r="C348" s="20" t="s">
        <v>1196</v>
      </c>
      <c r="D348" s="20" t="s">
        <v>1209</v>
      </c>
      <c r="E348" s="20" t="s">
        <v>1198</v>
      </c>
      <c r="F348" s="20" t="s">
        <v>22</v>
      </c>
      <c r="G348" s="20"/>
      <c r="H348" s="20"/>
      <c r="I348" s="20"/>
      <c r="J348" s="20"/>
      <c r="K348" s="20" t="str">
        <f t="shared" si="73"/>
        <v/>
      </c>
      <c r="L348" s="20" t="str">
        <f t="shared" si="74"/>
        <v/>
      </c>
      <c r="M348" s="20" t="str">
        <f t="shared" si="75"/>
        <v/>
      </c>
      <c r="N348" s="20"/>
      <c r="O348" s="24"/>
      <c r="P348" s="24"/>
      <c r="Q348" s="24"/>
      <c r="R348" s="24"/>
      <c r="S348" s="66"/>
      <c r="T348" s="66"/>
      <c r="U348" s="66"/>
      <c r="V348" s="66"/>
      <c r="W348" s="66"/>
      <c r="X348" s="66"/>
      <c r="Y348" s="66"/>
      <c r="Z348" s="66"/>
    </row>
    <row r="349" spans="1:26" ht="48">
      <c r="A349" s="20" t="str">
        <f t="shared" si="72"/>
        <v>T348</v>
      </c>
      <c r="B349" s="20" t="s">
        <v>1201</v>
      </c>
      <c r="C349" s="20" t="s">
        <v>1199</v>
      </c>
      <c r="D349" s="20" t="s">
        <v>1210</v>
      </c>
      <c r="E349" s="20" t="s">
        <v>1173</v>
      </c>
      <c r="F349" s="20" t="s">
        <v>22</v>
      </c>
      <c r="G349" s="20"/>
      <c r="H349" s="20"/>
      <c r="I349" s="20"/>
      <c r="J349" s="20"/>
      <c r="K349" s="20" t="str">
        <f t="shared" si="73"/>
        <v/>
      </c>
      <c r="L349" s="20" t="str">
        <f t="shared" si="74"/>
        <v/>
      </c>
      <c r="M349" s="20" t="str">
        <f t="shared" si="75"/>
        <v/>
      </c>
      <c r="N349" s="20"/>
      <c r="O349" s="24"/>
      <c r="P349" s="24"/>
      <c r="Q349" s="24"/>
      <c r="R349" s="24"/>
      <c r="S349" s="66"/>
      <c r="T349" s="66"/>
      <c r="U349" s="66"/>
      <c r="V349" s="66"/>
      <c r="W349" s="66"/>
      <c r="X349" s="66"/>
      <c r="Y349" s="66"/>
      <c r="Z349" s="66"/>
    </row>
    <row r="350" spans="1:26" ht="48">
      <c r="A350" s="20" t="str">
        <f t="shared" si="72"/>
        <v>T349</v>
      </c>
      <c r="B350" s="20" t="s">
        <v>1201</v>
      </c>
      <c r="C350" s="20" t="s">
        <v>1211</v>
      </c>
      <c r="D350" s="20" t="s">
        <v>1212</v>
      </c>
      <c r="E350" s="20" t="s">
        <v>116</v>
      </c>
      <c r="F350" s="20" t="s">
        <v>22</v>
      </c>
      <c r="G350" s="20"/>
      <c r="H350" s="20"/>
      <c r="I350" s="20"/>
      <c r="J350" s="20"/>
      <c r="K350" s="20" t="str">
        <f t="shared" si="73"/>
        <v/>
      </c>
      <c r="L350" s="20" t="str">
        <f t="shared" si="74"/>
        <v/>
      </c>
      <c r="M350" s="20" t="str">
        <f t="shared" si="75"/>
        <v/>
      </c>
      <c r="N350" s="20"/>
      <c r="O350" s="24"/>
      <c r="P350" s="24"/>
      <c r="Q350" s="24"/>
      <c r="R350" s="24"/>
      <c r="S350" s="66"/>
      <c r="T350" s="66"/>
      <c r="U350" s="66"/>
      <c r="V350" s="66"/>
      <c r="W350" s="66"/>
      <c r="X350" s="66"/>
      <c r="Y350" s="66"/>
      <c r="Z350" s="66"/>
    </row>
    <row r="351" spans="1:26" ht="48">
      <c r="A351" s="20" t="str">
        <f t="shared" si="72"/>
        <v>T350</v>
      </c>
      <c r="B351" s="20" t="s">
        <v>1201</v>
      </c>
      <c r="C351" s="20" t="s">
        <v>1213</v>
      </c>
      <c r="D351" s="20" t="s">
        <v>1214</v>
      </c>
      <c r="E351" s="20" t="s">
        <v>1179</v>
      </c>
      <c r="F351" s="20" t="s">
        <v>22</v>
      </c>
      <c r="G351" s="20"/>
      <c r="H351" s="20"/>
      <c r="I351" s="20"/>
      <c r="J351" s="20"/>
      <c r="K351" s="20" t="str">
        <f>MID(N351,2,1)</f>
        <v/>
      </c>
      <c r="L351" s="20" t="str">
        <f>MID(N351,4,1)</f>
        <v/>
      </c>
      <c r="M351" s="20" t="str">
        <f>MID(N351,6,1)</f>
        <v/>
      </c>
      <c r="N351" s="20"/>
      <c r="O351" s="24"/>
      <c r="P351" s="24"/>
      <c r="Q351" s="24"/>
      <c r="R351" s="24"/>
      <c r="S351" s="66"/>
      <c r="T351" s="66"/>
      <c r="U351" s="66"/>
      <c r="V351" s="66"/>
      <c r="W351" s="66"/>
      <c r="X351" s="66"/>
      <c r="Y351" s="66"/>
      <c r="Z351" s="66"/>
    </row>
    <row r="352" spans="1:26" ht="48">
      <c r="A352" s="20" t="str">
        <f t="shared" si="72"/>
        <v>T351</v>
      </c>
      <c r="B352" s="20" t="s">
        <v>1201</v>
      </c>
      <c r="C352" s="20" t="s">
        <v>1215</v>
      </c>
      <c r="D352" s="20" t="s">
        <v>1216</v>
      </c>
      <c r="E352" s="20" t="s">
        <v>1217</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6"/>
      <c r="T352" s="66"/>
      <c r="U352" s="66"/>
      <c r="V352" s="66"/>
      <c r="W352" s="66"/>
      <c r="X352" s="66"/>
      <c r="Y352" s="66"/>
      <c r="Z352" s="66"/>
    </row>
    <row r="353" spans="1:26" ht="48">
      <c r="A353" s="20" t="str">
        <f t="shared" si="72"/>
        <v>T352</v>
      </c>
      <c r="B353" s="20" t="s">
        <v>1201</v>
      </c>
      <c r="C353" s="20" t="s">
        <v>1218</v>
      </c>
      <c r="D353" s="20" t="s">
        <v>1219</v>
      </c>
      <c r="E353" s="20" t="s">
        <v>102</v>
      </c>
      <c r="F353" s="20" t="s">
        <v>22</v>
      </c>
      <c r="G353" s="20"/>
      <c r="H353" s="20"/>
      <c r="I353" s="20"/>
      <c r="J353" s="20"/>
      <c r="K353" s="20" t="str">
        <f t="shared" si="76"/>
        <v/>
      </c>
      <c r="L353" s="20" t="str">
        <f t="shared" si="77"/>
        <v/>
      </c>
      <c r="M353" s="20" t="str">
        <f t="shared" si="78"/>
        <v/>
      </c>
      <c r="N353" s="20"/>
      <c r="O353" s="24"/>
      <c r="P353" s="24"/>
      <c r="Q353" s="24"/>
      <c r="R353" s="24"/>
      <c r="S353" s="66"/>
      <c r="T353" s="66"/>
      <c r="U353" s="66"/>
      <c r="V353" s="66"/>
      <c r="W353" s="66"/>
      <c r="X353" s="66"/>
      <c r="Y353" s="66"/>
      <c r="Z353" s="66"/>
    </row>
    <row r="354" spans="1:26" ht="48">
      <c r="A354" s="20" t="str">
        <f t="shared" si="72"/>
        <v>T353</v>
      </c>
      <c r="B354" s="20" t="s">
        <v>1201</v>
      </c>
      <c r="C354" s="20" t="s">
        <v>1183</v>
      </c>
      <c r="D354" s="20" t="s">
        <v>1220</v>
      </c>
      <c r="E354" s="20" t="s">
        <v>116</v>
      </c>
      <c r="F354" s="20" t="s">
        <v>22</v>
      </c>
      <c r="G354" s="20"/>
      <c r="H354" s="20"/>
      <c r="I354" s="20"/>
      <c r="J354" s="20"/>
      <c r="K354" s="20" t="str">
        <f t="shared" si="76"/>
        <v/>
      </c>
      <c r="L354" s="20" t="str">
        <f t="shared" si="77"/>
        <v/>
      </c>
      <c r="M354" s="20" t="str">
        <f t="shared" si="78"/>
        <v/>
      </c>
      <c r="N354" s="20"/>
      <c r="O354" s="24"/>
      <c r="P354" s="24"/>
      <c r="Q354" s="24"/>
      <c r="R354" s="24"/>
      <c r="S354" s="66"/>
      <c r="T354" s="66"/>
      <c r="U354" s="66"/>
      <c r="V354" s="66"/>
      <c r="W354" s="66"/>
      <c r="X354" s="66"/>
      <c r="Y354" s="66"/>
      <c r="Z354" s="66"/>
    </row>
    <row r="355" spans="1:26" ht="48">
      <c r="A355" s="20" t="str">
        <f t="shared" si="72"/>
        <v>T354</v>
      </c>
      <c r="B355" s="20" t="s">
        <v>1201</v>
      </c>
      <c r="C355" s="20" t="s">
        <v>1185</v>
      </c>
      <c r="D355" s="20" t="s">
        <v>1221</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6"/>
      <c r="T355" s="66"/>
      <c r="U355" s="66"/>
      <c r="V355" s="66"/>
      <c r="W355" s="66"/>
      <c r="X355" s="66"/>
      <c r="Y355" s="66"/>
      <c r="Z355" s="66"/>
    </row>
    <row r="356" spans="1:26" ht="48">
      <c r="A356" s="20" t="str">
        <f t="shared" ref="A356:A382" si="82">CONCATENATE("T",ROW(A356)-1)</f>
        <v>T355</v>
      </c>
      <c r="B356" s="20" t="s">
        <v>1167</v>
      </c>
      <c r="C356" s="20" t="s">
        <v>1247</v>
      </c>
      <c r="D356" s="20" t="s">
        <v>1248</v>
      </c>
      <c r="E356" s="20" t="s">
        <v>37</v>
      </c>
      <c r="F356" s="20" t="s">
        <v>22</v>
      </c>
      <c r="G356" s="20"/>
      <c r="H356" s="20"/>
      <c r="I356" s="20"/>
      <c r="J356" s="20"/>
      <c r="K356" s="20" t="str">
        <f t="shared" si="79"/>
        <v/>
      </c>
      <c r="L356" s="20" t="str">
        <f t="shared" si="80"/>
        <v/>
      </c>
      <c r="M356" s="20" t="str">
        <f t="shared" si="81"/>
        <v/>
      </c>
      <c r="N356" s="20"/>
      <c r="O356" s="24"/>
      <c r="P356" s="24"/>
      <c r="Q356" s="24"/>
      <c r="R356" s="24"/>
      <c r="S356" s="66"/>
      <c r="T356" s="66"/>
      <c r="U356" s="66"/>
      <c r="V356" s="66"/>
      <c r="W356" s="66"/>
      <c r="X356" s="66"/>
      <c r="Y356" s="66"/>
      <c r="Z356" s="66"/>
    </row>
    <row r="357" spans="1:26" ht="48">
      <c r="A357" s="20" t="str">
        <f t="shared" si="82"/>
        <v>T356</v>
      </c>
      <c r="B357" s="20" t="s">
        <v>1167</v>
      </c>
      <c r="C357" s="20" t="s">
        <v>1194</v>
      </c>
      <c r="D357" s="20" t="s">
        <v>1249</v>
      </c>
      <c r="E357" s="20" t="s">
        <v>43</v>
      </c>
      <c r="F357" s="20" t="s">
        <v>22</v>
      </c>
      <c r="G357" s="20"/>
      <c r="H357" s="20"/>
      <c r="I357" s="20"/>
      <c r="J357" s="20"/>
      <c r="K357" s="20" t="str">
        <f t="shared" si="79"/>
        <v/>
      </c>
      <c r="L357" s="20" t="str">
        <f t="shared" si="80"/>
        <v/>
      </c>
      <c r="M357" s="20" t="str">
        <f t="shared" si="81"/>
        <v/>
      </c>
      <c r="N357" s="20"/>
      <c r="O357" s="24"/>
      <c r="P357" s="24"/>
      <c r="Q357" s="24"/>
      <c r="R357" s="24"/>
      <c r="S357" s="66"/>
      <c r="T357" s="66"/>
      <c r="U357" s="66"/>
      <c r="V357" s="66"/>
      <c r="W357" s="66"/>
      <c r="X357" s="66"/>
      <c r="Y357" s="66"/>
      <c r="Z357" s="66"/>
    </row>
    <row r="358" spans="1:26" ht="32">
      <c r="A358" s="20" t="str">
        <f t="shared" si="82"/>
        <v>T357</v>
      </c>
      <c r="B358" s="20" t="s">
        <v>1167</v>
      </c>
      <c r="C358" s="20" t="s">
        <v>1213</v>
      </c>
      <c r="D358" s="20" t="s">
        <v>1250</v>
      </c>
      <c r="E358" s="20" t="s">
        <v>1179</v>
      </c>
      <c r="F358" s="20" t="s">
        <v>22</v>
      </c>
      <c r="G358" s="20"/>
      <c r="H358" s="20"/>
      <c r="I358" s="20"/>
      <c r="J358" s="20"/>
      <c r="K358" s="20" t="str">
        <f t="shared" si="79"/>
        <v/>
      </c>
      <c r="L358" s="20" t="str">
        <f t="shared" si="80"/>
        <v/>
      </c>
      <c r="M358" s="20" t="str">
        <f t="shared" si="81"/>
        <v/>
      </c>
      <c r="N358" s="20"/>
      <c r="O358" s="24"/>
      <c r="P358" s="24"/>
      <c r="Q358" s="24"/>
      <c r="R358" s="24"/>
      <c r="S358" s="66"/>
      <c r="T358" s="66"/>
      <c r="U358" s="66"/>
      <c r="V358" s="66"/>
      <c r="W358" s="66"/>
      <c r="X358" s="66"/>
      <c r="Y358" s="66"/>
      <c r="Z358" s="66"/>
    </row>
    <row r="359" spans="1:26" ht="48">
      <c r="A359" s="20" t="str">
        <f t="shared" si="82"/>
        <v>T358</v>
      </c>
      <c r="B359" s="20" t="s">
        <v>1167</v>
      </c>
      <c r="C359" s="20" t="s">
        <v>1251</v>
      </c>
      <c r="D359" s="20" t="s">
        <v>1252</v>
      </c>
      <c r="E359" s="20" t="s">
        <v>1173</v>
      </c>
      <c r="F359" s="20" t="s">
        <v>22</v>
      </c>
      <c r="G359" s="20"/>
      <c r="H359" s="20"/>
      <c r="I359" s="20"/>
      <c r="J359" s="20"/>
      <c r="K359" s="20" t="str">
        <f t="shared" si="79"/>
        <v/>
      </c>
      <c r="L359" s="20" t="str">
        <f t="shared" si="80"/>
        <v/>
      </c>
      <c r="M359" s="20" t="str">
        <f t="shared" si="81"/>
        <v/>
      </c>
      <c r="N359" s="20"/>
      <c r="O359" s="24"/>
      <c r="P359" s="24"/>
      <c r="Q359" s="24"/>
      <c r="R359" s="24"/>
      <c r="S359" s="66"/>
      <c r="T359" s="66"/>
      <c r="U359" s="66"/>
      <c r="V359" s="66"/>
      <c r="W359" s="66"/>
      <c r="X359" s="66"/>
      <c r="Y359" s="66"/>
      <c r="Z359" s="66"/>
    </row>
    <row r="360" spans="1:26" ht="32">
      <c r="A360" s="20" t="str">
        <f t="shared" si="82"/>
        <v>T359</v>
      </c>
      <c r="B360" s="20" t="s">
        <v>1167</v>
      </c>
      <c r="C360" s="20" t="s">
        <v>1183</v>
      </c>
      <c r="D360" s="20" t="s">
        <v>1253</v>
      </c>
      <c r="E360" s="20" t="s">
        <v>116</v>
      </c>
      <c r="F360" s="20" t="s">
        <v>22</v>
      </c>
      <c r="G360" s="20"/>
      <c r="H360" s="20"/>
      <c r="I360" s="20"/>
      <c r="J360" s="20"/>
      <c r="K360" s="20" t="str">
        <f t="shared" si="79"/>
        <v/>
      </c>
      <c r="L360" s="20" t="str">
        <f t="shared" si="80"/>
        <v/>
      </c>
      <c r="M360" s="20" t="str">
        <f t="shared" si="81"/>
        <v/>
      </c>
      <c r="N360" s="20"/>
      <c r="O360" s="24"/>
      <c r="P360" s="24"/>
      <c r="Q360" s="24"/>
      <c r="R360" s="24"/>
      <c r="S360" s="66"/>
      <c r="T360" s="66"/>
      <c r="U360" s="66"/>
      <c r="V360" s="66"/>
      <c r="W360" s="66"/>
      <c r="X360" s="66"/>
      <c r="Y360" s="66"/>
      <c r="Z360" s="66"/>
    </row>
    <row r="361" spans="1:26" ht="32">
      <c r="A361" s="20" t="str">
        <f t="shared" si="82"/>
        <v>T360</v>
      </c>
      <c r="B361" s="20" t="s">
        <v>1167</v>
      </c>
      <c r="C361" s="20" t="s">
        <v>1185</v>
      </c>
      <c r="D361" s="20" t="s">
        <v>1254</v>
      </c>
      <c r="E361" s="20" t="s">
        <v>72</v>
      </c>
      <c r="F361" s="20" t="s">
        <v>22</v>
      </c>
      <c r="G361" s="20"/>
      <c r="H361" s="20"/>
      <c r="I361" s="20"/>
      <c r="J361" s="20"/>
      <c r="K361" s="20" t="str">
        <f t="shared" si="79"/>
        <v/>
      </c>
      <c r="L361" s="20" t="str">
        <f t="shared" si="80"/>
        <v/>
      </c>
      <c r="M361" s="20" t="str">
        <f t="shared" si="81"/>
        <v/>
      </c>
      <c r="N361" s="20"/>
      <c r="O361" s="24"/>
      <c r="P361" s="24"/>
      <c r="Q361" s="24"/>
      <c r="R361" s="24"/>
      <c r="S361" s="66"/>
      <c r="T361" s="66"/>
      <c r="U361" s="66"/>
      <c r="V361" s="66"/>
      <c r="W361" s="66"/>
      <c r="X361" s="66"/>
      <c r="Y361" s="66"/>
      <c r="Z361" s="66"/>
    </row>
    <row r="362" spans="1:26" ht="32">
      <c r="A362" s="20" t="str">
        <f t="shared" si="82"/>
        <v>T361</v>
      </c>
      <c r="B362" s="20" t="s">
        <v>1167</v>
      </c>
      <c r="C362" s="20" t="s">
        <v>1255</v>
      </c>
      <c r="D362" s="20" t="s">
        <v>1256</v>
      </c>
      <c r="E362" s="20" t="s">
        <v>43</v>
      </c>
      <c r="F362" s="20" t="s">
        <v>22</v>
      </c>
      <c r="G362" s="20"/>
      <c r="H362" s="20"/>
      <c r="I362" s="20"/>
      <c r="J362" s="20"/>
      <c r="K362" s="20" t="str">
        <f t="shared" si="79"/>
        <v/>
      </c>
      <c r="L362" s="20" t="str">
        <f t="shared" si="80"/>
        <v/>
      </c>
      <c r="M362" s="20" t="str">
        <f t="shared" si="81"/>
        <v/>
      </c>
      <c r="N362" s="20"/>
      <c r="O362" s="24"/>
      <c r="P362" s="24"/>
      <c r="Q362" s="24"/>
      <c r="R362" s="24"/>
      <c r="S362" s="66"/>
      <c r="T362" s="66"/>
      <c r="U362" s="66"/>
      <c r="V362" s="66"/>
      <c r="W362" s="66"/>
      <c r="X362" s="66"/>
      <c r="Y362" s="66"/>
      <c r="Z362" s="66"/>
    </row>
    <row r="363" spans="1:26" ht="32">
      <c r="A363" s="20" t="str">
        <f t="shared" si="82"/>
        <v>T362</v>
      </c>
      <c r="B363" s="20" t="s">
        <v>1167</v>
      </c>
      <c r="C363" s="20" t="s">
        <v>1257</v>
      </c>
      <c r="D363" s="20" t="s">
        <v>1258</v>
      </c>
      <c r="E363" s="20" t="s">
        <v>43</v>
      </c>
      <c r="F363" s="20" t="s">
        <v>22</v>
      </c>
      <c r="G363" s="20"/>
      <c r="H363" s="20"/>
      <c r="I363" s="20"/>
      <c r="J363" s="20"/>
      <c r="K363" s="20" t="str">
        <f t="shared" si="79"/>
        <v/>
      </c>
      <c r="L363" s="20" t="str">
        <f t="shared" si="80"/>
        <v/>
      </c>
      <c r="M363" s="20" t="str">
        <f t="shared" si="81"/>
        <v/>
      </c>
      <c r="N363" s="20"/>
      <c r="O363" s="24"/>
      <c r="P363" s="24"/>
      <c r="Q363" s="24"/>
      <c r="R363" s="24"/>
      <c r="S363" s="66"/>
      <c r="T363" s="66"/>
      <c r="U363" s="66"/>
      <c r="V363" s="66"/>
      <c r="W363" s="66"/>
      <c r="X363" s="66"/>
      <c r="Y363" s="66"/>
      <c r="Z363" s="66"/>
    </row>
    <row r="364" spans="1:26" ht="32">
      <c r="A364" s="20" t="str">
        <f t="shared" si="82"/>
        <v>T363</v>
      </c>
      <c r="B364" s="20" t="s">
        <v>1167</v>
      </c>
      <c r="C364" s="20" t="s">
        <v>1259</v>
      </c>
      <c r="D364" s="20" t="s">
        <v>1260</v>
      </c>
      <c r="E364" s="20" t="s">
        <v>43</v>
      </c>
      <c r="F364" s="20" t="s">
        <v>22</v>
      </c>
      <c r="G364" s="20"/>
      <c r="H364" s="20"/>
      <c r="I364" s="20"/>
      <c r="J364" s="20"/>
      <c r="K364" s="20" t="str">
        <f t="shared" si="79"/>
        <v/>
      </c>
      <c r="L364" s="20" t="str">
        <f t="shared" si="80"/>
        <v/>
      </c>
      <c r="M364" s="20" t="str">
        <f t="shared" si="81"/>
        <v/>
      </c>
      <c r="N364" s="20"/>
      <c r="O364" s="24"/>
      <c r="P364" s="24"/>
      <c r="Q364" s="24"/>
      <c r="R364" s="24"/>
      <c r="S364" s="66"/>
      <c r="T364" s="66"/>
      <c r="U364" s="66"/>
      <c r="V364" s="66"/>
      <c r="W364" s="66"/>
      <c r="X364" s="66"/>
      <c r="Y364" s="66"/>
      <c r="Z364" s="66"/>
    </row>
    <row r="365" spans="1:26" ht="32">
      <c r="A365" s="20" t="str">
        <f t="shared" si="82"/>
        <v>T364</v>
      </c>
      <c r="B365" s="20" t="s">
        <v>1167</v>
      </c>
      <c r="C365" s="20" t="s">
        <v>1261</v>
      </c>
      <c r="D365" s="20" t="s">
        <v>1262</v>
      </c>
      <c r="E365" s="20" t="s">
        <v>43</v>
      </c>
      <c r="F365" s="20" t="s">
        <v>22</v>
      </c>
      <c r="G365" s="20"/>
      <c r="H365" s="20"/>
      <c r="I365" s="20"/>
      <c r="J365" s="20"/>
      <c r="K365" s="20" t="str">
        <f t="shared" si="79"/>
        <v/>
      </c>
      <c r="L365" s="20" t="str">
        <f t="shared" si="80"/>
        <v/>
      </c>
      <c r="M365" s="20" t="str">
        <f t="shared" si="81"/>
        <v/>
      </c>
      <c r="N365" s="20"/>
      <c r="O365" s="24"/>
      <c r="P365" s="24"/>
      <c r="Q365" s="24"/>
      <c r="R365" s="24"/>
      <c r="S365" s="66"/>
      <c r="T365" s="66"/>
      <c r="U365" s="66"/>
      <c r="V365" s="66"/>
      <c r="W365" s="66"/>
      <c r="X365" s="66"/>
      <c r="Y365" s="66"/>
      <c r="Z365" s="66"/>
    </row>
    <row r="366" spans="1:26" ht="32">
      <c r="A366" s="20" t="str">
        <f t="shared" si="82"/>
        <v>T365</v>
      </c>
      <c r="B366" s="20" t="s">
        <v>1167</v>
      </c>
      <c r="C366" s="20" t="s">
        <v>1263</v>
      </c>
      <c r="D366" s="20" t="s">
        <v>1264</v>
      </c>
      <c r="E366" s="20" t="s">
        <v>43</v>
      </c>
      <c r="F366" s="20" t="s">
        <v>22</v>
      </c>
      <c r="G366" s="20"/>
      <c r="H366" s="20"/>
      <c r="I366" s="20"/>
      <c r="J366" s="20"/>
      <c r="K366" s="20" t="str">
        <f t="shared" si="79"/>
        <v/>
      </c>
      <c r="L366" s="20" t="str">
        <f t="shared" si="80"/>
        <v/>
      </c>
      <c r="M366" s="20" t="str">
        <f t="shared" si="81"/>
        <v/>
      </c>
      <c r="N366" s="20"/>
      <c r="O366" s="24"/>
      <c r="P366" s="24"/>
      <c r="Q366" s="24"/>
      <c r="R366" s="24"/>
      <c r="S366" s="66"/>
      <c r="T366" s="66"/>
      <c r="U366" s="66"/>
      <c r="V366" s="66"/>
      <c r="W366" s="66"/>
      <c r="X366" s="66"/>
      <c r="Y366" s="66"/>
      <c r="Z366" s="66"/>
    </row>
    <row r="367" spans="1:26" ht="32">
      <c r="A367" s="20" t="str">
        <f t="shared" si="82"/>
        <v>T366</v>
      </c>
      <c r="B367" s="20" t="s">
        <v>1167</v>
      </c>
      <c r="C367" s="20" t="s">
        <v>1265</v>
      </c>
      <c r="D367" s="20" t="s">
        <v>1266</v>
      </c>
      <c r="E367" s="20" t="s">
        <v>43</v>
      </c>
      <c r="F367" s="20" t="s">
        <v>22</v>
      </c>
      <c r="G367" s="20"/>
      <c r="H367" s="20"/>
      <c r="I367" s="20"/>
      <c r="J367" s="20"/>
      <c r="K367" s="20" t="str">
        <f t="shared" si="79"/>
        <v/>
      </c>
      <c r="L367" s="20" t="str">
        <f t="shared" si="80"/>
        <v/>
      </c>
      <c r="M367" s="20" t="str">
        <f t="shared" si="81"/>
        <v/>
      </c>
      <c r="N367" s="20"/>
      <c r="O367" s="24"/>
      <c r="P367" s="24"/>
      <c r="Q367" s="24"/>
      <c r="R367" s="24"/>
      <c r="S367" s="66"/>
      <c r="T367" s="66"/>
      <c r="U367" s="66"/>
      <c r="V367" s="66"/>
      <c r="W367" s="66"/>
      <c r="X367" s="66"/>
      <c r="Y367" s="66"/>
      <c r="Z367" s="66"/>
    </row>
    <row r="368" spans="1:26" ht="32">
      <c r="A368" s="20" t="str">
        <f t="shared" si="82"/>
        <v>T367</v>
      </c>
      <c r="B368" s="20" t="s">
        <v>1167</v>
      </c>
      <c r="C368" s="20" t="s">
        <v>1267</v>
      </c>
      <c r="D368" s="20" t="s">
        <v>1268</v>
      </c>
      <c r="E368" s="20" t="s">
        <v>116</v>
      </c>
      <c r="F368" s="20" t="s">
        <v>22</v>
      </c>
      <c r="G368" s="20"/>
      <c r="H368" s="20"/>
      <c r="I368" s="20"/>
      <c r="J368" s="20"/>
      <c r="K368" s="20" t="str">
        <f t="shared" si="79"/>
        <v/>
      </c>
      <c r="L368" s="20" t="str">
        <f t="shared" si="80"/>
        <v/>
      </c>
      <c r="M368" s="20" t="str">
        <f t="shared" si="81"/>
        <v/>
      </c>
      <c r="N368" s="20"/>
      <c r="O368" s="24"/>
      <c r="P368" s="24"/>
      <c r="Q368" s="24"/>
      <c r="R368" s="24"/>
      <c r="S368" s="66"/>
      <c r="T368" s="66"/>
      <c r="U368" s="66"/>
      <c r="V368" s="66"/>
      <c r="W368" s="66"/>
      <c r="X368" s="66"/>
      <c r="Y368" s="66"/>
      <c r="Z368" s="66"/>
    </row>
    <row r="369" spans="1:26" ht="48">
      <c r="A369" s="20" t="str">
        <f t="shared" si="82"/>
        <v>T368</v>
      </c>
      <c r="B369" s="20" t="s">
        <v>1167</v>
      </c>
      <c r="C369" s="20" t="s">
        <v>1157</v>
      </c>
      <c r="D369" s="20" t="s">
        <v>1269</v>
      </c>
      <c r="E369" s="20" t="s">
        <v>116</v>
      </c>
      <c r="F369" s="20" t="s">
        <v>22</v>
      </c>
      <c r="G369" s="20"/>
      <c r="H369" s="20"/>
      <c r="I369" s="20"/>
      <c r="J369" s="20"/>
      <c r="K369" s="20" t="str">
        <f t="shared" si="79"/>
        <v/>
      </c>
      <c r="L369" s="20" t="str">
        <f t="shared" si="80"/>
        <v/>
      </c>
      <c r="M369" s="20" t="str">
        <f t="shared" si="81"/>
        <v/>
      </c>
      <c r="N369" s="20"/>
      <c r="O369" s="24"/>
      <c r="P369" s="24"/>
      <c r="Q369" s="24"/>
      <c r="R369" s="24"/>
      <c r="S369" s="66"/>
      <c r="T369" s="66"/>
      <c r="U369" s="66"/>
      <c r="V369" s="66"/>
      <c r="W369" s="66"/>
      <c r="X369" s="66"/>
      <c r="Y369" s="66"/>
      <c r="Z369" s="66"/>
    </row>
    <row r="370" spans="1:26" ht="48">
      <c r="A370" s="20" t="str">
        <f t="shared" si="82"/>
        <v>T369</v>
      </c>
      <c r="B370" s="20" t="s">
        <v>1167</v>
      </c>
      <c r="C370" s="20" t="s">
        <v>1158</v>
      </c>
      <c r="D370" s="20" t="s">
        <v>1270</v>
      </c>
      <c r="E370" s="20" t="s">
        <v>43</v>
      </c>
      <c r="F370" s="20" t="s">
        <v>22</v>
      </c>
      <c r="G370" s="20"/>
      <c r="H370" s="20"/>
      <c r="I370" s="20"/>
      <c r="J370" s="20"/>
      <c r="K370" s="20" t="str">
        <f t="shared" si="79"/>
        <v/>
      </c>
      <c r="L370" s="20" t="str">
        <f t="shared" si="80"/>
        <v/>
      </c>
      <c r="M370" s="20" t="str">
        <f t="shared" si="81"/>
        <v/>
      </c>
      <c r="N370" s="20"/>
      <c r="O370" s="24"/>
      <c r="P370" s="24"/>
      <c r="Q370" s="24" t="s">
        <v>1271</v>
      </c>
      <c r="R370" s="24"/>
      <c r="S370" s="66"/>
      <c r="T370" s="66"/>
      <c r="U370" s="66"/>
      <c r="V370" s="66"/>
      <c r="W370" s="66"/>
      <c r="X370" s="66"/>
      <c r="Y370" s="66"/>
      <c r="Z370" s="66"/>
    </row>
    <row r="371" spans="1:26" ht="48">
      <c r="A371" s="20" t="str">
        <f t="shared" si="82"/>
        <v>T370</v>
      </c>
      <c r="B371" s="20" t="s">
        <v>1167</v>
      </c>
      <c r="C371" s="20" t="s">
        <v>1188</v>
      </c>
      <c r="D371" s="20" t="s">
        <v>1189</v>
      </c>
      <c r="E371" s="20" t="s">
        <v>1179</v>
      </c>
      <c r="F371" s="20" t="s">
        <v>22</v>
      </c>
      <c r="G371" s="20"/>
      <c r="H371" s="20"/>
      <c r="I371" s="20"/>
      <c r="J371" s="20"/>
      <c r="K371" s="20" t="str">
        <f t="shared" si="79"/>
        <v/>
      </c>
      <c r="L371" s="20" t="str">
        <f t="shared" si="80"/>
        <v/>
      </c>
      <c r="M371" s="20" t="str">
        <f t="shared" si="81"/>
        <v/>
      </c>
      <c r="N371" s="20"/>
      <c r="O371" s="24"/>
      <c r="P371" s="24"/>
      <c r="Q371" s="24"/>
      <c r="R371" s="24"/>
      <c r="S371" s="66"/>
      <c r="T371" s="66"/>
      <c r="U371" s="66"/>
      <c r="V371" s="66"/>
      <c r="W371" s="66"/>
      <c r="X371" s="66"/>
      <c r="Y371" s="66"/>
      <c r="Z371" s="66"/>
    </row>
    <row r="372" spans="1:26" ht="48">
      <c r="A372" s="20" t="str">
        <f t="shared" si="82"/>
        <v>T371</v>
      </c>
      <c r="B372" s="20" t="s">
        <v>1167</v>
      </c>
      <c r="C372" s="20" t="s">
        <v>1190</v>
      </c>
      <c r="D372" s="20" t="s">
        <v>1191</v>
      </c>
      <c r="E372" s="20" t="s">
        <v>116</v>
      </c>
      <c r="F372" s="20" t="s">
        <v>22</v>
      </c>
      <c r="G372" s="20"/>
      <c r="H372" s="20"/>
      <c r="I372" s="20"/>
      <c r="J372" s="20"/>
      <c r="K372" s="20" t="str">
        <f t="shared" si="79"/>
        <v/>
      </c>
      <c r="L372" s="20" t="str">
        <f t="shared" si="80"/>
        <v/>
      </c>
      <c r="M372" s="20" t="str">
        <f t="shared" si="81"/>
        <v/>
      </c>
      <c r="N372" s="20"/>
      <c r="O372" s="24"/>
      <c r="P372" s="24"/>
      <c r="Q372" s="24"/>
      <c r="R372" s="24"/>
      <c r="S372" s="66"/>
      <c r="T372" s="66"/>
      <c r="U372" s="66"/>
      <c r="V372" s="66"/>
      <c r="W372" s="66"/>
      <c r="X372" s="66"/>
      <c r="Y372" s="66"/>
      <c r="Z372" s="66"/>
    </row>
    <row r="373" spans="1:26" ht="48">
      <c r="A373" s="20" t="str">
        <f t="shared" si="82"/>
        <v>T372</v>
      </c>
      <c r="B373" s="20" t="s">
        <v>1167</v>
      </c>
      <c r="C373" s="20" t="s">
        <v>1194</v>
      </c>
      <c r="D373" s="20" t="s">
        <v>1195</v>
      </c>
      <c r="E373" s="20" t="s">
        <v>43</v>
      </c>
      <c r="F373" s="20" t="s">
        <v>22</v>
      </c>
      <c r="G373" s="20"/>
      <c r="H373" s="20"/>
      <c r="I373" s="20"/>
      <c r="J373" s="20"/>
      <c r="K373" s="20" t="str">
        <f t="shared" si="79"/>
        <v/>
      </c>
      <c r="L373" s="20" t="str">
        <f t="shared" si="80"/>
        <v/>
      </c>
      <c r="M373" s="20" t="str">
        <f t="shared" si="81"/>
        <v/>
      </c>
      <c r="N373" s="20"/>
      <c r="O373" s="24"/>
      <c r="P373" s="24"/>
      <c r="Q373" s="24"/>
      <c r="R373" s="24"/>
      <c r="S373" s="66"/>
      <c r="T373" s="66"/>
      <c r="U373" s="66"/>
      <c r="V373" s="66"/>
      <c r="W373" s="66"/>
      <c r="X373" s="66"/>
      <c r="Y373" s="66"/>
      <c r="Z373" s="66"/>
    </row>
    <row r="374" spans="1:26" ht="48">
      <c r="A374" s="20" t="str">
        <f t="shared" si="82"/>
        <v>T373</v>
      </c>
      <c r="B374" s="20" t="s">
        <v>1167</v>
      </c>
      <c r="C374" s="20" t="s">
        <v>1199</v>
      </c>
      <c r="D374" s="20" t="s">
        <v>1200</v>
      </c>
      <c r="E374" s="20" t="s">
        <v>1173</v>
      </c>
      <c r="F374" s="20" t="s">
        <v>22</v>
      </c>
      <c r="G374" s="20"/>
      <c r="H374" s="20"/>
      <c r="I374" s="20"/>
      <c r="J374" s="20"/>
      <c r="K374" s="20" t="str">
        <f t="shared" si="79"/>
        <v/>
      </c>
      <c r="L374" s="20" t="str">
        <f t="shared" si="80"/>
        <v/>
      </c>
      <c r="M374" s="20" t="str">
        <f t="shared" si="81"/>
        <v/>
      </c>
      <c r="N374" s="20"/>
      <c r="O374" s="24"/>
      <c r="P374" s="24"/>
      <c r="Q374" s="24"/>
      <c r="R374" s="24"/>
      <c r="S374" s="66"/>
      <c r="T374" s="66"/>
      <c r="U374" s="66"/>
      <c r="V374" s="66"/>
      <c r="W374" s="66"/>
      <c r="X374" s="66"/>
      <c r="Y374" s="66"/>
      <c r="Z374" s="66"/>
    </row>
    <row r="375" spans="1:26" ht="80">
      <c r="A375" s="20" t="str">
        <f t="shared" si="82"/>
        <v>T374</v>
      </c>
      <c r="B375" s="20" t="s">
        <v>1167</v>
      </c>
      <c r="C375" s="20" t="s">
        <v>251</v>
      </c>
      <c r="D375" s="20" t="s">
        <v>1272</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c r="S375" s="66"/>
      <c r="T375" s="66"/>
      <c r="U375" s="66"/>
      <c r="V375" s="66"/>
      <c r="W375" s="66"/>
      <c r="X375" s="66"/>
      <c r="Y375" s="66"/>
      <c r="Z375" s="66"/>
    </row>
    <row r="376" spans="1:26" ht="32">
      <c r="A376" s="20" t="str">
        <f t="shared" si="82"/>
        <v>T375</v>
      </c>
      <c r="B376" s="20" t="s">
        <v>1279</v>
      </c>
      <c r="C376" s="20" t="s">
        <v>1280</v>
      </c>
      <c r="D376" s="20" t="s">
        <v>1287</v>
      </c>
      <c r="E376" s="20" t="s">
        <v>116</v>
      </c>
      <c r="F376" s="20"/>
      <c r="G376" s="20"/>
      <c r="H376" s="20"/>
      <c r="I376" s="20"/>
      <c r="J376" s="20"/>
      <c r="K376" s="20" t="str">
        <f>MID(N376,2,1)</f>
        <v/>
      </c>
      <c r="L376" s="20" t="str">
        <f>MID(N376,4,1)</f>
        <v/>
      </c>
      <c r="M376" s="20" t="str">
        <f>MID(N376,6,1)</f>
        <v/>
      </c>
      <c r="N376" s="20"/>
      <c r="O376" s="24" t="s">
        <v>1294</v>
      </c>
      <c r="P376" s="24" t="s">
        <v>1277</v>
      </c>
      <c r="Q376" s="24" t="s">
        <v>1295</v>
      </c>
      <c r="R376" s="24"/>
      <c r="S376" s="66"/>
      <c r="T376" s="66"/>
      <c r="U376" s="66"/>
      <c r="V376" s="66"/>
      <c r="W376" s="66"/>
      <c r="X376" s="66"/>
      <c r="Y376" s="66"/>
      <c r="Z376" s="66"/>
    </row>
    <row r="377" spans="1:26" ht="32">
      <c r="A377" s="20" t="str">
        <f t="shared" si="82"/>
        <v>T376</v>
      </c>
      <c r="B377" s="20" t="s">
        <v>1279</v>
      </c>
      <c r="C377" s="55" t="s">
        <v>1281</v>
      </c>
      <c r="D377" s="20" t="s">
        <v>1288</v>
      </c>
      <c r="E377" s="20" t="s">
        <v>43</v>
      </c>
      <c r="F377" s="20"/>
      <c r="G377" s="20"/>
      <c r="H377" s="20"/>
      <c r="I377" s="20"/>
      <c r="J377" s="20"/>
      <c r="K377" s="20" t="str">
        <f>MID(N377,2,1)</f>
        <v/>
      </c>
      <c r="L377" s="20" t="str">
        <f>MID(N377,4,1)</f>
        <v/>
      </c>
      <c r="M377" s="20" t="str">
        <f>MID(N377,6,1)</f>
        <v/>
      </c>
      <c r="N377" s="20"/>
      <c r="O377" s="24" t="s">
        <v>1294</v>
      </c>
      <c r="P377" s="24" t="s">
        <v>1277</v>
      </c>
      <c r="Q377" s="24" t="s">
        <v>1296</v>
      </c>
      <c r="R377" s="24"/>
      <c r="S377" s="66"/>
      <c r="T377" s="66"/>
      <c r="U377" s="66"/>
      <c r="V377" s="66"/>
      <c r="W377" s="66"/>
      <c r="X377" s="66"/>
      <c r="Y377" s="66"/>
      <c r="Z377" s="66"/>
    </row>
    <row r="378" spans="1:26" ht="32">
      <c r="A378" s="20" t="str">
        <f t="shared" si="82"/>
        <v>T377</v>
      </c>
      <c r="B378" s="20" t="s">
        <v>1279</v>
      </c>
      <c r="C378" s="20" t="s">
        <v>1282</v>
      </c>
      <c r="D378" s="20" t="s">
        <v>1289</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1294</v>
      </c>
      <c r="P378" s="24" t="s">
        <v>1277</v>
      </c>
      <c r="Q378" s="24" t="s">
        <v>1297</v>
      </c>
      <c r="R378" s="24"/>
      <c r="S378" s="66"/>
      <c r="T378" s="66"/>
      <c r="U378" s="66"/>
      <c r="V378" s="66"/>
      <c r="W378" s="66"/>
      <c r="X378" s="66"/>
      <c r="Y378" s="66"/>
      <c r="Z378" s="66"/>
    </row>
    <row r="379" spans="1:26" ht="32">
      <c r="A379" s="20" t="str">
        <f t="shared" si="82"/>
        <v>T378</v>
      </c>
      <c r="B379" s="20" t="s">
        <v>1279</v>
      </c>
      <c r="C379" s="20" t="s">
        <v>1283</v>
      </c>
      <c r="D379" s="20" t="s">
        <v>1290</v>
      </c>
      <c r="E379" s="20" t="s">
        <v>116</v>
      </c>
      <c r="F379" s="20"/>
      <c r="G379" s="20"/>
      <c r="H379" s="20"/>
      <c r="I379" s="20"/>
      <c r="J379" s="20"/>
      <c r="K379" s="20" t="str">
        <f t="shared" si="83"/>
        <v/>
      </c>
      <c r="L379" s="20" t="str">
        <f t="shared" si="84"/>
        <v/>
      </c>
      <c r="M379" s="20" t="str">
        <f t="shared" si="85"/>
        <v/>
      </c>
      <c r="N379" s="20"/>
      <c r="O379" s="24" t="s">
        <v>1294</v>
      </c>
      <c r="P379" s="24" t="s">
        <v>1277</v>
      </c>
      <c r="Q379" s="24"/>
      <c r="R379" s="24"/>
      <c r="S379" s="66"/>
      <c r="T379" s="66"/>
      <c r="U379" s="66"/>
      <c r="V379" s="66"/>
      <c r="W379" s="66"/>
      <c r="X379" s="66"/>
      <c r="Y379" s="66"/>
      <c r="Z379" s="66"/>
    </row>
    <row r="380" spans="1:26" ht="32">
      <c r="A380" s="20" t="str">
        <f t="shared" si="82"/>
        <v>T379</v>
      </c>
      <c r="B380" s="20" t="s">
        <v>1279</v>
      </c>
      <c r="C380" s="20" t="s">
        <v>1284</v>
      </c>
      <c r="D380" s="20" t="s">
        <v>1291</v>
      </c>
      <c r="E380" s="20" t="s">
        <v>116</v>
      </c>
      <c r="F380" s="20"/>
      <c r="G380" s="20"/>
      <c r="H380" s="20"/>
      <c r="I380" s="20"/>
      <c r="J380" s="20"/>
      <c r="K380" s="20" t="str">
        <f t="shared" si="83"/>
        <v/>
      </c>
      <c r="L380" s="20" t="str">
        <f t="shared" si="84"/>
        <v/>
      </c>
      <c r="M380" s="20" t="str">
        <f t="shared" si="85"/>
        <v/>
      </c>
      <c r="N380" s="20"/>
      <c r="O380" s="24" t="s">
        <v>1294</v>
      </c>
      <c r="P380" s="24" t="s">
        <v>1277</v>
      </c>
      <c r="Q380" s="24"/>
      <c r="R380" s="24"/>
      <c r="S380" s="66"/>
      <c r="T380" s="66"/>
      <c r="U380" s="66"/>
      <c r="V380" s="66"/>
      <c r="W380" s="66"/>
      <c r="X380" s="66"/>
      <c r="Y380" s="66"/>
      <c r="Z380" s="66"/>
    </row>
    <row r="381" spans="1:26" ht="32">
      <c r="A381" s="20" t="str">
        <f t="shared" si="82"/>
        <v>T380</v>
      </c>
      <c r="B381" s="20" t="s">
        <v>1279</v>
      </c>
      <c r="C381" s="20" t="s">
        <v>1285</v>
      </c>
      <c r="D381" s="20" t="s">
        <v>1292</v>
      </c>
      <c r="E381" s="20" t="s">
        <v>116</v>
      </c>
      <c r="F381" s="20"/>
      <c r="G381" s="20"/>
      <c r="H381" s="20"/>
      <c r="I381" s="20"/>
      <c r="J381" s="20"/>
      <c r="K381" s="20" t="str">
        <f t="shared" si="83"/>
        <v/>
      </c>
      <c r="L381" s="20" t="str">
        <f t="shared" si="84"/>
        <v/>
      </c>
      <c r="M381" s="20" t="str">
        <f t="shared" si="85"/>
        <v/>
      </c>
      <c r="N381" s="20"/>
      <c r="O381" s="24" t="s">
        <v>1294</v>
      </c>
      <c r="P381" s="24" t="s">
        <v>1277</v>
      </c>
      <c r="Q381" s="24"/>
      <c r="R381" s="24"/>
      <c r="S381" s="66"/>
      <c r="T381" s="66"/>
      <c r="U381" s="66"/>
      <c r="V381" s="66"/>
      <c r="W381" s="66"/>
      <c r="X381" s="66"/>
      <c r="Y381" s="66"/>
      <c r="Z381" s="66"/>
    </row>
    <row r="382" spans="1:26" ht="32">
      <c r="A382" s="20" t="str">
        <f t="shared" si="82"/>
        <v>T381</v>
      </c>
      <c r="B382" s="20" t="s">
        <v>1279</v>
      </c>
      <c r="C382" s="20" t="s">
        <v>1286</v>
      </c>
      <c r="D382" s="20" t="s">
        <v>1293</v>
      </c>
      <c r="E382" s="20" t="s">
        <v>116</v>
      </c>
      <c r="F382" s="20"/>
      <c r="G382" s="20"/>
      <c r="H382" s="20"/>
      <c r="I382" s="20"/>
      <c r="J382" s="20"/>
      <c r="K382" s="20" t="str">
        <f t="shared" si="83"/>
        <v/>
      </c>
      <c r="L382" s="20" t="str">
        <f t="shared" si="84"/>
        <v/>
      </c>
      <c r="M382" s="20" t="str">
        <f t="shared" si="85"/>
        <v/>
      </c>
      <c r="N382" s="20"/>
      <c r="O382" s="24" t="s">
        <v>1294</v>
      </c>
      <c r="P382" s="24" t="s">
        <v>1277</v>
      </c>
      <c r="Q382" s="24"/>
      <c r="R382" s="24"/>
      <c r="S382" s="66"/>
      <c r="T382" s="66"/>
      <c r="U382" s="66"/>
      <c r="V382" s="66"/>
      <c r="W382" s="66"/>
      <c r="X382" s="66"/>
      <c r="Y382" s="66"/>
      <c r="Z382" s="66"/>
    </row>
    <row r="383" spans="1:26" ht="32">
      <c r="A383" s="20" t="str">
        <f>CONCATENATE("T",ROW(A383)-1)</f>
        <v>T382</v>
      </c>
      <c r="B383" s="20" t="s">
        <v>1302</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1301</v>
      </c>
      <c r="P383" s="57" t="s">
        <v>1299</v>
      </c>
      <c r="Q383" s="57" t="s">
        <v>1300</v>
      </c>
      <c r="R383" s="24"/>
      <c r="S383" s="66"/>
      <c r="T383" s="66"/>
      <c r="U383" s="66"/>
      <c r="V383" s="66"/>
      <c r="W383" s="66"/>
      <c r="X383" s="66"/>
      <c r="Y383" s="66"/>
      <c r="Z383" s="66"/>
    </row>
    <row r="384" spans="1:26" ht="96">
      <c r="A384" s="20" t="str">
        <f>CONCATENATE("T",ROW(A384)-1)</f>
        <v>T383</v>
      </c>
      <c r="B384" s="20" t="s">
        <v>1302</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c r="S384" s="66"/>
      <c r="T384" s="66"/>
      <c r="U384" s="66"/>
      <c r="V384" s="66"/>
      <c r="W384" s="66"/>
      <c r="X384" s="66"/>
      <c r="Y384" s="66"/>
      <c r="Z384" s="66"/>
    </row>
    <row r="385" spans="1:26" ht="48">
      <c r="A385" s="20" t="str">
        <f t="shared" ref="A385:A388" si="93">CONCATENATE("T",ROW(A385)-1)</f>
        <v>T384</v>
      </c>
      <c r="B385" s="20" t="s">
        <v>1302</v>
      </c>
      <c r="C385" s="20" t="s">
        <v>231</v>
      </c>
      <c r="D385" s="20" t="s">
        <v>1303</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6"/>
      <c r="T385" s="66"/>
      <c r="U385" s="66"/>
      <c r="V385" s="66"/>
      <c r="W385" s="66"/>
      <c r="X385" s="66"/>
      <c r="Y385" s="66"/>
      <c r="Z385" s="66"/>
    </row>
    <row r="386" spans="1:26" ht="48">
      <c r="A386" s="20" t="str">
        <f t="shared" si="93"/>
        <v>T385</v>
      </c>
      <c r="B386" s="20" t="s">
        <v>1302</v>
      </c>
      <c r="C386" s="20" t="s">
        <v>235</v>
      </c>
      <c r="D386" s="20" t="s">
        <v>1304</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6"/>
      <c r="T386" s="66"/>
      <c r="U386" s="66"/>
      <c r="V386" s="66"/>
      <c r="W386" s="66"/>
      <c r="X386" s="66"/>
      <c r="Y386" s="66"/>
      <c r="Z386" s="66"/>
    </row>
    <row r="387" spans="1:26" ht="48">
      <c r="A387" s="20" t="str">
        <f t="shared" si="93"/>
        <v>T386</v>
      </c>
      <c r="B387" s="20" t="s">
        <v>1302</v>
      </c>
      <c r="C387" s="20" t="s">
        <v>240</v>
      </c>
      <c r="D387" s="20" t="s">
        <v>1306</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6"/>
      <c r="T387" s="66"/>
      <c r="U387" s="66"/>
      <c r="V387" s="66"/>
      <c r="W387" s="66"/>
      <c r="X387" s="66"/>
      <c r="Y387" s="66"/>
      <c r="Z387" s="66"/>
    </row>
    <row r="388" spans="1:26" ht="32">
      <c r="A388" s="20" t="str">
        <f t="shared" si="93"/>
        <v>T387</v>
      </c>
      <c r="B388" s="20" t="s">
        <v>1302</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6"/>
      <c r="T388" s="66"/>
      <c r="U388" s="66"/>
      <c r="V388" s="66"/>
      <c r="W388" s="66"/>
      <c r="X388" s="66"/>
      <c r="Y388" s="66"/>
      <c r="Z388" s="66"/>
    </row>
    <row r="389" spans="1:26" ht="160">
      <c r="A389" s="20" t="str">
        <f t="shared" ref="A389:A393" si="94">CONCATENATE("T",ROW(A389)-1)</f>
        <v>T388</v>
      </c>
      <c r="B389" s="20" t="s">
        <v>1302</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6"/>
      <c r="T389" s="66"/>
      <c r="U389" s="66"/>
      <c r="V389" s="66"/>
      <c r="W389" s="66"/>
      <c r="X389" s="66"/>
      <c r="Y389" s="66"/>
      <c r="Z389" s="66"/>
    </row>
    <row r="390" spans="1:26" ht="128">
      <c r="A390" s="20" t="str">
        <f t="shared" si="94"/>
        <v>T389</v>
      </c>
      <c r="B390" s="20" t="s">
        <v>1302</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c r="S390" s="66"/>
      <c r="T390" s="66"/>
      <c r="U390" s="66"/>
      <c r="V390" s="66"/>
      <c r="W390" s="66"/>
      <c r="X390" s="66"/>
      <c r="Y390" s="66"/>
      <c r="Z390" s="66"/>
    </row>
    <row r="391" spans="1:26" ht="96">
      <c r="A391" s="20" t="str">
        <f t="shared" si="94"/>
        <v>T390</v>
      </c>
      <c r="B391" s="20" t="s">
        <v>1302</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c r="S391" s="66"/>
      <c r="T391" s="66"/>
      <c r="U391" s="66"/>
      <c r="V391" s="66"/>
      <c r="W391" s="66"/>
      <c r="X391" s="66"/>
      <c r="Y391" s="66"/>
      <c r="Z391" s="66"/>
    </row>
    <row r="392" spans="1:26" ht="96">
      <c r="A392" s="20" t="str">
        <f t="shared" si="94"/>
        <v>T391</v>
      </c>
      <c r="B392" s="20" t="s">
        <v>1302</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6"/>
      <c r="T392" s="66"/>
      <c r="U392" s="66"/>
      <c r="V392" s="66"/>
      <c r="W392" s="66"/>
      <c r="X392" s="66"/>
      <c r="Y392" s="66"/>
      <c r="Z392" s="66"/>
    </row>
    <row r="393" spans="1:26" ht="240">
      <c r="A393" s="20" t="str">
        <f t="shared" si="94"/>
        <v>T392</v>
      </c>
      <c r="B393" s="20" t="s">
        <v>1302</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6"/>
      <c r="T393" s="66"/>
      <c r="U393" s="66"/>
      <c r="V393" s="66"/>
      <c r="W393" s="66"/>
      <c r="X393" s="66"/>
      <c r="Y393" s="66"/>
      <c r="Z393" s="66"/>
    </row>
  </sheetData>
  <phoneticPr fontId="11" type="noConversion"/>
  <conditionalFormatting sqref="O1:Q46 O48:Q339 O341:Q382">
    <cfRule type="containsBlanks" dxfId="10" priority="11" stopIfTrue="1">
      <formula>LEN(TRIM(O1))=0</formula>
    </cfRule>
  </conditionalFormatting>
  <conditionalFormatting sqref="O384:Q393">
    <cfRule type="containsBlanks" dxfId="9"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990</v>
      </c>
      <c r="B1" s="29" t="s">
        <v>1007</v>
      </c>
      <c r="C1" s="29" t="s">
        <v>3</v>
      </c>
      <c r="D1" s="37" t="s">
        <v>1008</v>
      </c>
      <c r="E1" s="40" t="s">
        <v>991</v>
      </c>
      <c r="F1" s="29" t="s">
        <v>1009</v>
      </c>
    </row>
    <row r="2" spans="1:6" ht="29">
      <c r="A2" s="30">
        <v>1</v>
      </c>
      <c r="B2" s="30" t="s">
        <v>1010</v>
      </c>
      <c r="C2" s="30" t="s">
        <v>1011</v>
      </c>
      <c r="D2" s="38" t="s">
        <v>1012</v>
      </c>
      <c r="E2" s="41" t="s">
        <v>1325</v>
      </c>
      <c r="F2" s="36" t="s">
        <v>1326</v>
      </c>
    </row>
    <row r="3" spans="1:6" ht="29">
      <c r="A3" s="30">
        <v>2</v>
      </c>
      <c r="B3" s="30" t="s">
        <v>1013</v>
      </c>
      <c r="C3" s="30" t="s">
        <v>1014</v>
      </c>
      <c r="D3" s="38" t="s">
        <v>1015</v>
      </c>
      <c r="E3" s="41" t="s">
        <v>1325</v>
      </c>
      <c r="F3" s="36" t="s">
        <v>1327</v>
      </c>
    </row>
    <row r="4" spans="1:6" ht="29">
      <c r="A4" s="30">
        <v>3</v>
      </c>
      <c r="B4" s="30" t="s">
        <v>1016</v>
      </c>
      <c r="C4" s="30" t="s">
        <v>1017</v>
      </c>
      <c r="D4" s="38" t="s">
        <v>1018</v>
      </c>
      <c r="E4" s="41" t="s">
        <v>1325</v>
      </c>
      <c r="F4" s="36" t="s">
        <v>1328</v>
      </c>
    </row>
    <row r="5" spans="1:6" ht="29">
      <c r="A5" s="30">
        <v>4</v>
      </c>
      <c r="B5" s="30" t="s">
        <v>1019</v>
      </c>
      <c r="C5" s="30" t="s">
        <v>1020</v>
      </c>
      <c r="D5" s="38" t="s">
        <v>1021</v>
      </c>
      <c r="E5" s="41" t="s">
        <v>1329</v>
      </c>
      <c r="F5" s="36" t="s">
        <v>1330</v>
      </c>
    </row>
    <row r="6" spans="1:6" ht="29">
      <c r="A6" s="30">
        <v>5</v>
      </c>
      <c r="B6" s="30" t="s">
        <v>1022</v>
      </c>
      <c r="C6" s="30" t="s">
        <v>1023</v>
      </c>
      <c r="D6" s="38" t="s">
        <v>1024</v>
      </c>
      <c r="E6" s="41" t="s">
        <v>1331</v>
      </c>
      <c r="F6" s="36" t="s">
        <v>1332</v>
      </c>
    </row>
    <row r="7" spans="1:6">
      <c r="A7" s="30">
        <v>6</v>
      </c>
      <c r="B7" s="30" t="s">
        <v>1025</v>
      </c>
      <c r="C7" s="30" t="s">
        <v>1026</v>
      </c>
      <c r="D7" s="38" t="s">
        <v>1027</v>
      </c>
      <c r="E7" s="41" t="s">
        <v>1333</v>
      </c>
      <c r="F7" s="36" t="s">
        <v>1334</v>
      </c>
    </row>
    <row r="8" spans="1:6" ht="29">
      <c r="A8" s="30">
        <v>7</v>
      </c>
      <c r="B8" s="30" t="s">
        <v>1028</v>
      </c>
      <c r="C8" s="30" t="s">
        <v>1029</v>
      </c>
      <c r="D8" s="38" t="s">
        <v>1030</v>
      </c>
      <c r="E8" s="41" t="s">
        <v>1335</v>
      </c>
      <c r="F8" s="36" t="s">
        <v>1336</v>
      </c>
    </row>
    <row r="9" spans="1:6">
      <c r="A9" s="30">
        <v>8</v>
      </c>
      <c r="B9" s="30" t="s">
        <v>1031</v>
      </c>
      <c r="C9" s="30" t="s">
        <v>1032</v>
      </c>
      <c r="D9" s="38" t="s">
        <v>1033</v>
      </c>
      <c r="E9" s="41" t="s">
        <v>1337</v>
      </c>
      <c r="F9" s="36" t="s">
        <v>1338</v>
      </c>
    </row>
    <row r="10" spans="1:6" ht="29">
      <c r="A10" s="30">
        <v>9</v>
      </c>
      <c r="B10" s="30" t="s">
        <v>1034</v>
      </c>
      <c r="C10" s="30" t="s">
        <v>1035</v>
      </c>
      <c r="D10" s="38" t="s">
        <v>1036</v>
      </c>
      <c r="E10" s="41" t="s">
        <v>1339</v>
      </c>
      <c r="F10" s="36" t="s">
        <v>1340</v>
      </c>
    </row>
    <row r="11" spans="1:6" ht="57">
      <c r="A11" s="30">
        <v>10</v>
      </c>
      <c r="B11" s="30" t="s">
        <v>1037</v>
      </c>
      <c r="C11" s="30" t="s">
        <v>1038</v>
      </c>
      <c r="D11" s="38" t="s">
        <v>1039</v>
      </c>
      <c r="E11" s="41" t="s">
        <v>1341</v>
      </c>
      <c r="F11" s="36" t="s">
        <v>1342</v>
      </c>
    </row>
    <row r="12" spans="1:6">
      <c r="A12" s="30">
        <v>11</v>
      </c>
      <c r="B12" s="30" t="s">
        <v>1040</v>
      </c>
      <c r="C12" s="30" t="s">
        <v>1041</v>
      </c>
      <c r="D12" s="38" t="s">
        <v>1027</v>
      </c>
      <c r="E12" s="41" t="s">
        <v>1343</v>
      </c>
      <c r="F12" s="36" t="s">
        <v>1344</v>
      </c>
    </row>
    <row r="13" spans="1:6">
      <c r="A13" s="30">
        <v>12</v>
      </c>
      <c r="B13" s="30" t="s">
        <v>1042</v>
      </c>
      <c r="C13" s="30" t="s">
        <v>1043</v>
      </c>
      <c r="D13" s="38" t="s">
        <v>1033</v>
      </c>
      <c r="E13" s="41" t="s">
        <v>1345</v>
      </c>
      <c r="F13" s="36" t="s">
        <v>1346</v>
      </c>
    </row>
    <row r="14" spans="1:6" ht="29">
      <c r="A14" s="30">
        <v>13</v>
      </c>
      <c r="B14" s="30" t="s">
        <v>1044</v>
      </c>
      <c r="C14" s="30" t="s">
        <v>1045</v>
      </c>
      <c r="D14" s="38" t="s">
        <v>1046</v>
      </c>
      <c r="E14" s="41" t="s">
        <v>1347</v>
      </c>
      <c r="F14" s="36" t="s">
        <v>1348</v>
      </c>
    </row>
    <row r="15" spans="1:6" ht="29">
      <c r="A15" s="30">
        <v>14</v>
      </c>
      <c r="B15" s="30" t="s">
        <v>1047</v>
      </c>
      <c r="C15" s="30" t="s">
        <v>1048</v>
      </c>
      <c r="D15" s="38" t="s">
        <v>1049</v>
      </c>
      <c r="E15" s="41" t="s">
        <v>1349</v>
      </c>
      <c r="F15" s="36" t="s">
        <v>1350</v>
      </c>
    </row>
    <row r="16" spans="1:6">
      <c r="A16" s="30">
        <v>15</v>
      </c>
      <c r="B16" s="30" t="s">
        <v>1050</v>
      </c>
      <c r="C16" s="30" t="s">
        <v>1051</v>
      </c>
      <c r="D16" s="38" t="s">
        <v>1052</v>
      </c>
      <c r="E16" s="41" t="s">
        <v>1351</v>
      </c>
      <c r="F16" s="36" t="s">
        <v>1352</v>
      </c>
    </row>
    <row r="17" spans="1:6" ht="29">
      <c r="A17" s="30">
        <v>16</v>
      </c>
      <c r="B17" s="30" t="s">
        <v>1053</v>
      </c>
      <c r="C17" s="30" t="s">
        <v>1054</v>
      </c>
      <c r="D17" s="38" t="s">
        <v>1055</v>
      </c>
      <c r="E17" s="41" t="s">
        <v>1353</v>
      </c>
      <c r="F17" s="36" t="s">
        <v>1354</v>
      </c>
    </row>
    <row r="18" spans="1:6" ht="29">
      <c r="A18" s="30">
        <v>17</v>
      </c>
      <c r="B18" s="30" t="s">
        <v>1056</v>
      </c>
      <c r="C18" s="30" t="s">
        <v>1057</v>
      </c>
      <c r="D18" s="38" t="s">
        <v>1058</v>
      </c>
      <c r="E18" s="41" t="s">
        <v>1347</v>
      </c>
      <c r="F18" s="36" t="s">
        <v>1355</v>
      </c>
    </row>
    <row r="19" spans="1:6" ht="29">
      <c r="A19" s="30">
        <v>18</v>
      </c>
      <c r="B19" s="30" t="s">
        <v>1059</v>
      </c>
      <c r="C19" s="30" t="s">
        <v>1060</v>
      </c>
      <c r="D19" s="38" t="s">
        <v>1061</v>
      </c>
      <c r="E19" s="41" t="s">
        <v>1356</v>
      </c>
      <c r="F19" s="36" t="s">
        <v>1062</v>
      </c>
    </row>
    <row r="20" spans="1:6" ht="29">
      <c r="A20" s="30">
        <v>19</v>
      </c>
      <c r="B20" s="30" t="s">
        <v>1063</v>
      </c>
      <c r="C20" s="30" t="s">
        <v>1064</v>
      </c>
      <c r="D20" s="38" t="s">
        <v>1357</v>
      </c>
      <c r="E20" s="41" t="s">
        <v>1358</v>
      </c>
      <c r="F20" s="36" t="s">
        <v>1359</v>
      </c>
    </row>
    <row r="21" spans="1:6" ht="29">
      <c r="A21" s="30">
        <v>20</v>
      </c>
      <c r="B21" s="30" t="s">
        <v>1065</v>
      </c>
      <c r="C21" s="30" t="s">
        <v>1066</v>
      </c>
      <c r="D21" s="38" t="s">
        <v>1067</v>
      </c>
      <c r="E21" s="41" t="s">
        <v>1347</v>
      </c>
      <c r="F21" s="36" t="s">
        <v>1360</v>
      </c>
    </row>
    <row r="22" spans="1:6">
      <c r="A22" s="30">
        <v>21</v>
      </c>
      <c r="B22" s="30" t="s">
        <v>1068</v>
      </c>
      <c r="C22" s="30" t="s">
        <v>1069</v>
      </c>
      <c r="D22" s="38" t="s">
        <v>1027</v>
      </c>
      <c r="E22" s="41" t="s">
        <v>1361</v>
      </c>
      <c r="F22" s="36" t="s">
        <v>1362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990</v>
      </c>
      <c r="B1" s="29" t="s">
        <v>1009</v>
      </c>
      <c r="C1" s="29" t="s">
        <v>1070</v>
      </c>
      <c r="D1" s="33" t="s">
        <v>3</v>
      </c>
      <c r="E1" s="29" t="s">
        <v>1071</v>
      </c>
    </row>
    <row r="2" spans="1:5" ht="29">
      <c r="A2" s="30">
        <v>1</v>
      </c>
      <c r="B2" s="30" t="s">
        <v>1072</v>
      </c>
      <c r="C2" s="30" t="s">
        <v>1073</v>
      </c>
      <c r="D2" s="34" t="s">
        <v>1074</v>
      </c>
      <c r="E2" s="30">
        <v>1</v>
      </c>
    </row>
    <row r="3" spans="1:5" ht="29">
      <c r="A3" s="30">
        <v>2</v>
      </c>
      <c r="B3" s="30" t="s">
        <v>1072</v>
      </c>
      <c r="C3" s="30" t="s">
        <v>1075</v>
      </c>
      <c r="D3" s="34" t="s">
        <v>1076</v>
      </c>
      <c r="E3" s="30">
        <v>2</v>
      </c>
    </row>
    <row r="4" spans="1:5">
      <c r="A4" s="30">
        <v>3</v>
      </c>
      <c r="B4" s="30" t="s">
        <v>1077</v>
      </c>
      <c r="C4" s="30" t="s">
        <v>1078</v>
      </c>
      <c r="D4" s="34" t="s">
        <v>1079</v>
      </c>
      <c r="E4" s="30">
        <v>1</v>
      </c>
    </row>
    <row r="5" spans="1:5">
      <c r="A5" s="30">
        <v>4</v>
      </c>
      <c r="B5" s="30" t="s">
        <v>1077</v>
      </c>
      <c r="C5" s="30" t="s">
        <v>1080</v>
      </c>
      <c r="D5" s="34" t="s">
        <v>1081</v>
      </c>
      <c r="E5" s="30">
        <v>2</v>
      </c>
    </row>
    <row r="6" spans="1:5">
      <c r="A6" s="30">
        <v>5</v>
      </c>
      <c r="B6" s="30" t="s">
        <v>1082</v>
      </c>
      <c r="C6" s="30" t="s">
        <v>1083</v>
      </c>
      <c r="D6" s="34" t="s">
        <v>1084</v>
      </c>
      <c r="E6" s="30">
        <v>1</v>
      </c>
    </row>
    <row r="7" spans="1:5" ht="29">
      <c r="A7" s="30">
        <v>6</v>
      </c>
      <c r="B7" s="30" t="s">
        <v>1082</v>
      </c>
      <c r="C7" s="30" t="s">
        <v>1085</v>
      </c>
      <c r="D7" s="34" t="s">
        <v>1086</v>
      </c>
      <c r="E7" s="30">
        <v>2</v>
      </c>
    </row>
    <row r="8" spans="1:5" ht="29">
      <c r="A8" s="30">
        <v>7</v>
      </c>
      <c r="B8" s="30" t="s">
        <v>1082</v>
      </c>
      <c r="C8" s="30" t="s">
        <v>1087</v>
      </c>
      <c r="D8" s="34" t="s">
        <v>1088</v>
      </c>
      <c r="E8" s="30">
        <v>3</v>
      </c>
    </row>
    <row r="9" spans="1:5" ht="29">
      <c r="A9" s="30">
        <v>8</v>
      </c>
      <c r="B9" s="30" t="s">
        <v>1082</v>
      </c>
      <c r="C9" s="30" t="s">
        <v>992</v>
      </c>
      <c r="D9" s="34" t="s">
        <v>1089</v>
      </c>
      <c r="E9" s="30">
        <v>4</v>
      </c>
    </row>
    <row r="10" spans="1:5" ht="29">
      <c r="A10" s="30">
        <v>9</v>
      </c>
      <c r="B10" s="30" t="s">
        <v>1090</v>
      </c>
      <c r="C10" s="30" t="s">
        <v>1091</v>
      </c>
      <c r="D10" s="34" t="s">
        <v>1092</v>
      </c>
      <c r="E10" s="30">
        <v>1</v>
      </c>
    </row>
    <row r="11" spans="1:5" ht="29">
      <c r="A11" s="30">
        <v>10</v>
      </c>
      <c r="B11" s="30" t="s">
        <v>1090</v>
      </c>
      <c r="C11" s="30" t="s">
        <v>1093</v>
      </c>
      <c r="D11" s="34" t="s">
        <v>1094</v>
      </c>
      <c r="E11" s="30">
        <v>2</v>
      </c>
    </row>
    <row r="12" spans="1:5" ht="29">
      <c r="A12" s="30">
        <v>11</v>
      </c>
      <c r="B12" s="30" t="s">
        <v>1090</v>
      </c>
      <c r="C12" s="30" t="s">
        <v>1095</v>
      </c>
      <c r="D12" s="34" t="s">
        <v>1096</v>
      </c>
      <c r="E12" s="30">
        <v>3</v>
      </c>
    </row>
    <row r="13" spans="1:5" ht="43">
      <c r="A13" s="30">
        <v>12</v>
      </c>
      <c r="B13" s="30" t="s">
        <v>1090</v>
      </c>
      <c r="C13" s="30" t="s">
        <v>1097</v>
      </c>
      <c r="D13" s="34" t="s">
        <v>1098</v>
      </c>
      <c r="E13" s="30">
        <v>4</v>
      </c>
    </row>
    <row r="14" spans="1:5" ht="43">
      <c r="A14" s="30">
        <v>13</v>
      </c>
      <c r="B14" s="30" t="s">
        <v>1090</v>
      </c>
      <c r="C14" s="30" t="s">
        <v>1099</v>
      </c>
      <c r="D14" s="34" t="s">
        <v>1100</v>
      </c>
      <c r="E14" s="30">
        <v>5</v>
      </c>
    </row>
    <row r="15" spans="1:5" ht="29">
      <c r="A15" s="30">
        <v>14</v>
      </c>
      <c r="B15" s="30" t="s">
        <v>1090</v>
      </c>
      <c r="C15" s="30" t="s">
        <v>1101</v>
      </c>
      <c r="D15" s="34" t="s">
        <v>1102</v>
      </c>
      <c r="E15" s="30">
        <v>6</v>
      </c>
    </row>
    <row r="16" spans="1:5" ht="29">
      <c r="A16" s="30">
        <v>15</v>
      </c>
      <c r="B16" s="30" t="s">
        <v>1103</v>
      </c>
      <c r="C16" s="30" t="s">
        <v>1104</v>
      </c>
      <c r="D16" s="34" t="s">
        <v>1105</v>
      </c>
      <c r="E16" s="30">
        <v>1</v>
      </c>
    </row>
    <row r="17" spans="1:5">
      <c r="A17" s="30">
        <v>16</v>
      </c>
      <c r="B17" s="30" t="s">
        <v>1103</v>
      </c>
      <c r="C17" s="30" t="s">
        <v>1106</v>
      </c>
      <c r="D17" s="34" t="s">
        <v>1107</v>
      </c>
      <c r="E17" s="30">
        <v>2</v>
      </c>
    </row>
    <row r="18" spans="1:5" ht="29">
      <c r="A18" s="30">
        <v>17</v>
      </c>
      <c r="B18" s="30" t="s">
        <v>1103</v>
      </c>
      <c r="C18" s="30" t="s">
        <v>1108</v>
      </c>
      <c r="D18" s="34" t="s">
        <v>1109</v>
      </c>
      <c r="E18" s="30">
        <v>3</v>
      </c>
    </row>
    <row r="19" spans="1:5" ht="29">
      <c r="A19" s="30">
        <v>18</v>
      </c>
      <c r="B19" s="30" t="s">
        <v>1103</v>
      </c>
      <c r="C19" s="30" t="s">
        <v>1110</v>
      </c>
      <c r="D19" s="34" t="s">
        <v>1111</v>
      </c>
      <c r="E19" s="30">
        <v>4</v>
      </c>
    </row>
    <row r="20" spans="1:5" ht="29">
      <c r="A20" s="30">
        <v>19</v>
      </c>
      <c r="B20" s="30" t="s">
        <v>1112</v>
      </c>
      <c r="C20" s="30" t="s">
        <v>1113</v>
      </c>
      <c r="D20" s="34" t="s">
        <v>1114</v>
      </c>
      <c r="E20" s="30">
        <v>1</v>
      </c>
    </row>
    <row r="21" spans="1:5">
      <c r="A21" s="30">
        <v>20</v>
      </c>
      <c r="B21" s="30" t="s">
        <v>1112</v>
      </c>
      <c r="C21" s="30" t="s">
        <v>1115</v>
      </c>
      <c r="D21" s="34" t="s">
        <v>1116</v>
      </c>
      <c r="E21" s="30">
        <v>2</v>
      </c>
    </row>
    <row r="22" spans="1:5" ht="29">
      <c r="A22" s="30">
        <v>21</v>
      </c>
      <c r="B22" s="30" t="s">
        <v>1112</v>
      </c>
      <c r="C22" s="30" t="s">
        <v>1117</v>
      </c>
      <c r="D22" s="34" t="s">
        <v>1118</v>
      </c>
      <c r="E22" s="30">
        <v>3</v>
      </c>
    </row>
    <row r="23" spans="1:5" ht="29">
      <c r="A23" s="30">
        <v>22</v>
      </c>
      <c r="B23" s="30" t="s">
        <v>1112</v>
      </c>
      <c r="C23" s="30" t="s">
        <v>1119</v>
      </c>
      <c r="D23" s="34" t="s">
        <v>1120</v>
      </c>
      <c r="E23" s="30">
        <v>4</v>
      </c>
    </row>
    <row r="24" spans="1:5">
      <c r="A24" s="30">
        <v>23</v>
      </c>
      <c r="B24" s="30" t="s">
        <v>1121</v>
      </c>
      <c r="C24" s="30" t="s">
        <v>997</v>
      </c>
      <c r="D24" s="34" t="s">
        <v>1122</v>
      </c>
      <c r="E24" s="30">
        <v>1</v>
      </c>
    </row>
    <row r="25" spans="1:5">
      <c r="A25" s="30">
        <v>24</v>
      </c>
      <c r="B25" s="30" t="s">
        <v>1121</v>
      </c>
      <c r="C25" s="30" t="s">
        <v>998</v>
      </c>
      <c r="D25" s="34" t="s">
        <v>1123</v>
      </c>
      <c r="E25" s="30">
        <v>2</v>
      </c>
    </row>
    <row r="26" spans="1:5">
      <c r="A26" s="30">
        <v>25</v>
      </c>
      <c r="B26" s="30" t="s">
        <v>1121</v>
      </c>
      <c r="C26" s="30" t="s">
        <v>1000</v>
      </c>
      <c r="D26" s="34" t="s">
        <v>1124</v>
      </c>
      <c r="E26" s="30">
        <v>3</v>
      </c>
    </row>
    <row r="27" spans="1:5" ht="29">
      <c r="A27" s="30">
        <v>26</v>
      </c>
      <c r="B27" s="30" t="s">
        <v>1121</v>
      </c>
      <c r="C27" s="30" t="s">
        <v>140</v>
      </c>
      <c r="D27" s="34" t="s">
        <v>1125</v>
      </c>
      <c r="E27" s="30">
        <v>4</v>
      </c>
    </row>
    <row r="28" spans="1:5">
      <c r="A28" s="30">
        <v>27</v>
      </c>
      <c r="B28" s="30" t="s">
        <v>1121</v>
      </c>
      <c r="C28" s="30" t="s">
        <v>1001</v>
      </c>
      <c r="D28" s="34" t="s">
        <v>1126</v>
      </c>
      <c r="E28" s="30">
        <v>5</v>
      </c>
    </row>
    <row r="29" spans="1:5" ht="29">
      <c r="A29" s="30">
        <v>28</v>
      </c>
      <c r="B29" s="30" t="s">
        <v>1121</v>
      </c>
      <c r="C29" s="30" t="s">
        <v>999</v>
      </c>
      <c r="D29" s="34" t="s">
        <v>1127</v>
      </c>
      <c r="E29" s="30">
        <v>6</v>
      </c>
    </row>
    <row r="30" spans="1:5" ht="29">
      <c r="A30" s="30">
        <v>29</v>
      </c>
      <c r="B30" s="30" t="s">
        <v>1128</v>
      </c>
      <c r="C30" s="30" t="s">
        <v>1129</v>
      </c>
      <c r="D30" s="34" t="s">
        <v>1130</v>
      </c>
      <c r="E30" s="30">
        <v>1</v>
      </c>
    </row>
    <row r="31" spans="1:5" ht="29">
      <c r="A31" s="30">
        <v>30</v>
      </c>
      <c r="B31" s="30" t="s">
        <v>1128</v>
      </c>
      <c r="C31" s="30" t="s">
        <v>1006</v>
      </c>
      <c r="D31" s="34" t="s">
        <v>1131</v>
      </c>
      <c r="E31" s="30">
        <v>2</v>
      </c>
    </row>
    <row r="32" spans="1:5">
      <c r="A32" s="30">
        <v>31</v>
      </c>
      <c r="B32" s="30" t="s">
        <v>1128</v>
      </c>
      <c r="C32" s="30" t="s">
        <v>1132</v>
      </c>
      <c r="D32" s="34" t="s">
        <v>1133</v>
      </c>
      <c r="E32" s="30">
        <v>3</v>
      </c>
    </row>
    <row r="33" spans="1:5" ht="29">
      <c r="A33" s="30">
        <v>32</v>
      </c>
      <c r="B33" s="30" t="s">
        <v>1128</v>
      </c>
      <c r="C33" s="30" t="s">
        <v>1004</v>
      </c>
      <c r="D33" s="34" t="s">
        <v>1134</v>
      </c>
      <c r="E33" s="30">
        <v>4</v>
      </c>
    </row>
    <row r="34" spans="1:5" ht="43">
      <c r="A34" s="30">
        <v>33</v>
      </c>
      <c r="B34" s="30" t="s">
        <v>1128</v>
      </c>
      <c r="C34" s="30" t="s">
        <v>1005</v>
      </c>
      <c r="D34" s="34" t="s">
        <v>1135</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1160</v>
      </c>
      <c r="B1" t="s">
        <v>936</v>
      </c>
      <c r="C1" t="s">
        <v>1312</v>
      </c>
      <c r="D1" t="s">
        <v>3</v>
      </c>
      <c r="E1" t="s">
        <v>1161</v>
      </c>
    </row>
    <row r="2" spans="1:5">
      <c r="A2">
        <v>1</v>
      </c>
      <c r="B2" t="s">
        <v>1163</v>
      </c>
      <c r="C2" t="s">
        <v>1155</v>
      </c>
      <c r="E2" t="s">
        <v>1162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0"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0"/>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0"/>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0"/>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0"/>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0"/>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0"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0"/>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0"/>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0"/>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0"/>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0"/>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0"/>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0"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0"/>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0"/>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0"/>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0"/>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0"/>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0"/>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0"/>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0"/>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0"/>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0"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0"/>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0"/>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0"/>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0"/>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3"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3"/>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3"/>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3"/>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3"/>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3"/>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3"/>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0"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0"/>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0"/>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0"/>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0"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0"/>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0"/>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0"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0"/>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0"/>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0"/>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0"/>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3"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3"/>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3"/>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3"/>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3"/>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3"/>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3"/>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3"/>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1"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1"/>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1"/>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1"/>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1"/>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1"/>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1"/>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1"/>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1"/>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1"/>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1"/>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1"/>
      <c r="B68" s="61" t="s">
        <v>169</v>
      </c>
      <c r="C68" s="6" t="s">
        <v>876</v>
      </c>
      <c r="D68" s="61" t="s">
        <v>27</v>
      </c>
      <c r="E68" s="61" t="s">
        <v>862</v>
      </c>
      <c r="F68" s="61" t="s">
        <v>23</v>
      </c>
      <c r="G68" s="61" t="s">
        <v>23</v>
      </c>
      <c r="H68" s="60" t="s">
        <v>23</v>
      </c>
      <c r="I68" s="61" t="s">
        <v>181</v>
      </c>
      <c r="J68" s="61" t="s">
        <v>23</v>
      </c>
      <c r="K68" s="61" t="s">
        <v>23</v>
      </c>
      <c r="L68" s="61" t="s">
        <v>84</v>
      </c>
      <c r="M68" s="60" t="str">
        <f t="shared" si="2"/>
        <v>[n,n,p]</v>
      </c>
    </row>
    <row r="69" spans="1:13" ht="16">
      <c r="A69" s="61"/>
      <c r="B69" s="61"/>
      <c r="C69" s="6" t="s">
        <v>877</v>
      </c>
      <c r="D69" s="61"/>
      <c r="E69" s="61"/>
      <c r="F69" s="61"/>
      <c r="G69" s="61"/>
      <c r="H69" s="60"/>
      <c r="I69" s="61"/>
      <c r="J69" s="61"/>
      <c r="K69" s="61"/>
      <c r="L69" s="61"/>
      <c r="M69" s="60"/>
    </row>
    <row r="70" spans="1:13" ht="28">
      <c r="A70" s="62"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2"/>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2"/>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2"/>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0"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0"/>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0"/>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0"/>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0"/>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0"/>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0"/>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0"/>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0"/>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0"/>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0"/>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0"/>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1146</v>
      </c>
      <c r="I1" s="26" t="s">
        <v>1164</v>
      </c>
      <c r="J1" s="26" t="s">
        <v>1165</v>
      </c>
    </row>
    <row r="2" spans="1:10" ht="48">
      <c r="A2" s="26">
        <f>ROW(Tabella4[[#This Row],[Name]])-1</f>
        <v>1</v>
      </c>
      <c r="B2" s="26" t="s">
        <v>941</v>
      </c>
      <c r="C2" s="28" t="s">
        <v>942</v>
      </c>
      <c r="D2" s="27" t="s">
        <v>1227</v>
      </c>
      <c r="E2" s="26" t="s">
        <v>943</v>
      </c>
      <c r="F2" s="27" t="s">
        <v>1137</v>
      </c>
      <c r="G2" s="28" t="s">
        <v>1145</v>
      </c>
      <c r="H2" s="26" t="s">
        <v>1147</v>
      </c>
      <c r="J2" s="26" t="s">
        <v>1166</v>
      </c>
    </row>
    <row r="3" spans="1:10" ht="48">
      <c r="A3" s="26">
        <f>ROW(Tabella4[[#This Row],[Name]])-1</f>
        <v>2</v>
      </c>
      <c r="B3" s="26" t="s">
        <v>941</v>
      </c>
      <c r="C3" s="28" t="s">
        <v>944</v>
      </c>
      <c r="D3" s="27" t="s">
        <v>1227</v>
      </c>
      <c r="E3" s="26" t="s">
        <v>945</v>
      </c>
      <c r="F3" s="27" t="s">
        <v>946</v>
      </c>
      <c r="G3" s="28">
        <v>8</v>
      </c>
      <c r="H3" s="26" t="s">
        <v>1147</v>
      </c>
      <c r="J3" s="26" t="s">
        <v>1166</v>
      </c>
    </row>
    <row r="4" spans="1:10" ht="48">
      <c r="A4" s="26">
        <f>ROW(Tabella4[[#This Row],[Name]])-1</f>
        <v>3</v>
      </c>
      <c r="B4" s="26" t="s">
        <v>947</v>
      </c>
      <c r="C4" s="28" t="s">
        <v>948</v>
      </c>
      <c r="D4" s="27" t="s">
        <v>1226</v>
      </c>
      <c r="E4" s="26" t="s">
        <v>949</v>
      </c>
      <c r="F4" s="27" t="s">
        <v>1138</v>
      </c>
      <c r="G4" s="28">
        <v>6</v>
      </c>
      <c r="H4" s="26" t="s">
        <v>1147</v>
      </c>
      <c r="J4" s="26" t="s">
        <v>1166</v>
      </c>
    </row>
    <row r="5" spans="1:10" ht="272">
      <c r="A5" s="26">
        <f>ROW(Tabella4[[#This Row],[Name]])-1</f>
        <v>4</v>
      </c>
      <c r="B5" s="26" t="s">
        <v>950</v>
      </c>
      <c r="C5" s="28" t="s">
        <v>951</v>
      </c>
      <c r="D5" s="27" t="s">
        <v>1222</v>
      </c>
      <c r="E5" s="26" t="s">
        <v>1151</v>
      </c>
      <c r="F5" s="27" t="s">
        <v>1139</v>
      </c>
      <c r="G5" s="28">
        <v>5</v>
      </c>
      <c r="H5" s="26" t="s">
        <v>1148</v>
      </c>
      <c r="J5" s="26" t="s">
        <v>1149</v>
      </c>
    </row>
    <row r="6" spans="1:10" ht="48">
      <c r="A6" s="26">
        <f>ROW(Tabella4[[#This Row],[Name]])-1</f>
        <v>5</v>
      </c>
      <c r="B6" s="26" t="s">
        <v>950</v>
      </c>
      <c r="C6" s="28" t="s">
        <v>952</v>
      </c>
      <c r="D6" s="27" t="s">
        <v>1225</v>
      </c>
      <c r="E6" s="26" t="s">
        <v>1150</v>
      </c>
      <c r="F6" s="27" t="s">
        <v>1136</v>
      </c>
      <c r="G6" s="28">
        <v>5</v>
      </c>
      <c r="H6" s="26" t="s">
        <v>1148</v>
      </c>
      <c r="I6" s="26" t="s">
        <v>1153</v>
      </c>
      <c r="J6" s="26" t="s">
        <v>1149</v>
      </c>
    </row>
    <row r="7" spans="1:10" ht="272">
      <c r="A7" s="26">
        <f>ROW(Tabella4[[#This Row],[Name]])-1</f>
        <v>6</v>
      </c>
      <c r="B7" s="26" t="s">
        <v>950</v>
      </c>
      <c r="C7" s="28" t="s">
        <v>953</v>
      </c>
      <c r="D7" s="27" t="s">
        <v>1222</v>
      </c>
      <c r="E7" s="26" t="s">
        <v>1152</v>
      </c>
      <c r="F7" s="27" t="s">
        <v>1140</v>
      </c>
      <c r="G7" s="28">
        <v>5</v>
      </c>
      <c r="H7" s="26" t="s">
        <v>1148</v>
      </c>
      <c r="I7" s="26" t="s">
        <v>1154</v>
      </c>
      <c r="J7" s="26" t="s">
        <v>1149</v>
      </c>
    </row>
    <row r="8" spans="1:10" ht="48">
      <c r="A8" s="26">
        <f>ROW(Tabella4[[#This Row],[Name]])-1</f>
        <v>7</v>
      </c>
      <c r="B8" s="26" t="s">
        <v>954</v>
      </c>
      <c r="C8" s="28" t="s">
        <v>955</v>
      </c>
      <c r="D8" s="27" t="s">
        <v>1224</v>
      </c>
      <c r="E8" s="26" t="s">
        <v>956</v>
      </c>
      <c r="F8" s="27" t="s">
        <v>957</v>
      </c>
      <c r="G8" s="28">
        <v>11</v>
      </c>
      <c r="H8" s="26" t="s">
        <v>1147</v>
      </c>
      <c r="J8" s="26" t="s">
        <v>1166</v>
      </c>
    </row>
    <row r="9" spans="1:10" ht="64">
      <c r="A9" s="26">
        <f>ROW(Tabella4[[#This Row],[Name]])-1</f>
        <v>8</v>
      </c>
      <c r="B9" s="26" t="s">
        <v>958</v>
      </c>
      <c r="C9" s="28" t="s">
        <v>723</v>
      </c>
      <c r="D9" s="27" t="s">
        <v>1223</v>
      </c>
      <c r="E9" s="26" t="s">
        <v>959</v>
      </c>
      <c r="F9" s="27" t="s">
        <v>960</v>
      </c>
      <c r="G9" s="28" t="s">
        <v>1145</v>
      </c>
      <c r="H9" s="26" t="s">
        <v>1147</v>
      </c>
      <c r="J9" s="26" t="s">
        <v>1166</v>
      </c>
    </row>
    <row r="10" spans="1:10" ht="64">
      <c r="A10" s="26">
        <f>ROW(Tabella4[[#This Row],[Name]])-1</f>
        <v>9</v>
      </c>
      <c r="B10" s="1" t="s">
        <v>1228</v>
      </c>
      <c r="C10" s="28" t="s">
        <v>1273</v>
      </c>
      <c r="D10" s="27" t="s">
        <v>1229</v>
      </c>
      <c r="E10" s="26" t="s">
        <v>1230</v>
      </c>
      <c r="F10" s="53" t="s">
        <v>1231</v>
      </c>
      <c r="G10" s="28" t="s">
        <v>1274</v>
      </c>
      <c r="H10" s="26" t="s">
        <v>1147</v>
      </c>
      <c r="I10"/>
      <c r="J10"/>
    </row>
    <row r="11" spans="1:10" ht="48">
      <c r="A11" s="26">
        <f>ROW(Tabella4[[#This Row],[Name]])-1</f>
        <v>10</v>
      </c>
      <c r="B11" s="1" t="s">
        <v>1228</v>
      </c>
      <c r="C11" s="28" t="s">
        <v>1232</v>
      </c>
      <c r="D11" s="27" t="s">
        <v>1229</v>
      </c>
      <c r="E11" s="26" t="s">
        <v>1233</v>
      </c>
      <c r="F11" s="53" t="s">
        <v>1234</v>
      </c>
      <c r="G11" s="28" t="s">
        <v>1275</v>
      </c>
      <c r="H11" s="26" t="s">
        <v>1147</v>
      </c>
      <c r="I11"/>
      <c r="J11"/>
    </row>
    <row r="12" spans="1:10" ht="160">
      <c r="A12" s="26">
        <f>ROW(Tabella4[[#This Row],[Name]])-1</f>
        <v>11</v>
      </c>
      <c r="B12" s="1" t="s">
        <v>1235</v>
      </c>
      <c r="C12" s="28" t="s">
        <v>1236</v>
      </c>
      <c r="D12" s="27" t="s">
        <v>1229</v>
      </c>
      <c r="E12" s="26" t="s">
        <v>1276</v>
      </c>
      <c r="F12" s="53" t="s">
        <v>1237</v>
      </c>
      <c r="G12" s="28" t="s">
        <v>1274</v>
      </c>
      <c r="H12" s="26" t="s">
        <v>1147</v>
      </c>
      <c r="I12"/>
      <c r="J12"/>
    </row>
    <row r="13" spans="1:10" ht="395">
      <c r="A13" s="26">
        <f>ROW(Tabella4[[#This Row],[Name]])-1</f>
        <v>12</v>
      </c>
      <c r="B13" s="1" t="s">
        <v>1238</v>
      </c>
      <c r="C13" s="28" t="s">
        <v>1309</v>
      </c>
      <c r="D13" s="27" t="s">
        <v>1310</v>
      </c>
      <c r="E13" s="27" t="s">
        <v>1308</v>
      </c>
      <c r="F13" s="53" t="s">
        <v>1311</v>
      </c>
      <c r="G13" s="28" t="s">
        <v>1241</v>
      </c>
      <c r="H13" s="26" t="s">
        <v>1147</v>
      </c>
      <c r="I13"/>
      <c r="J13"/>
    </row>
    <row r="14" spans="1:10" ht="409.6">
      <c r="A14" s="26">
        <f>ROW(Tabella4[[#This Row],[Name]])-1</f>
        <v>13</v>
      </c>
      <c r="B14" s="1" t="s">
        <v>1238</v>
      </c>
      <c r="C14" s="28" t="s">
        <v>1239</v>
      </c>
      <c r="D14" s="27" t="s">
        <v>1307</v>
      </c>
      <c r="E14" s="27" t="s">
        <v>1308</v>
      </c>
      <c r="F14" s="53" t="s">
        <v>1240</v>
      </c>
      <c r="G14" s="28" t="s">
        <v>1241</v>
      </c>
      <c r="H14" s="26" t="s">
        <v>1147</v>
      </c>
      <c r="I14"/>
      <c r="J14"/>
    </row>
    <row r="15" spans="1:10" ht="96">
      <c r="A15" s="26">
        <f>ROW(Tabella4[[#This Row],[Name]])-1</f>
        <v>14</v>
      </c>
      <c r="B15" s="54" t="s">
        <v>1242</v>
      </c>
      <c r="C15" s="28" t="s">
        <v>1243</v>
      </c>
      <c r="D15" s="27" t="s">
        <v>1225</v>
      </c>
      <c r="E15" s="27"/>
      <c r="F15" s="27" t="s">
        <v>1244</v>
      </c>
      <c r="G15" s="28" t="s">
        <v>1245</v>
      </c>
      <c r="H15" s="26" t="s">
        <v>1147</v>
      </c>
      <c r="I15"/>
      <c r="J15"/>
    </row>
    <row r="16" spans="1:10" ht="96">
      <c r="A16" s="26">
        <f>ROW(Tabella4[[#This Row],[Name]])-1</f>
        <v>15</v>
      </c>
      <c r="B16" s="54" t="s">
        <v>1242</v>
      </c>
      <c r="C16" s="28" t="s">
        <v>1277</v>
      </c>
      <c r="D16" s="27" t="s">
        <v>1225</v>
      </c>
      <c r="E16" s="27"/>
      <c r="F16" s="27" t="s">
        <v>1244</v>
      </c>
      <c r="G16" s="28" t="s">
        <v>1278</v>
      </c>
      <c r="H16" s="26" t="s">
        <v>1147</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940</v>
      </c>
      <c r="B1" t="s">
        <v>961</v>
      </c>
      <c r="C1" t="s">
        <v>962</v>
      </c>
    </row>
    <row r="2" spans="1:3">
      <c r="A2" s="44">
        <f>ROW()-1</f>
        <v>1</v>
      </c>
      <c r="B2" s="44" t="s">
        <v>963</v>
      </c>
      <c r="C2" s="44">
        <v>0</v>
      </c>
    </row>
    <row r="3" spans="1:3">
      <c r="A3">
        <f t="shared" ref="A3:A24" si="0">ROW()-1</f>
        <v>2</v>
      </c>
      <c r="B3" t="s">
        <v>964</v>
      </c>
      <c r="C3">
        <f>INDEX(Tabella5[[PhaseID]:[PhaseName]],MATCH("Reconnaissance",Tabella5[PhaseName],0),1)</f>
        <v>1</v>
      </c>
    </row>
    <row r="4" spans="1:3">
      <c r="A4">
        <f t="shared" si="0"/>
        <v>3</v>
      </c>
      <c r="B4" t="s">
        <v>965</v>
      </c>
      <c r="C4">
        <f>INDEX(Tabella5[[PhaseID]:[PhaseName]],MATCH("Reconnaissance",Tabella5[PhaseName],0),1)</f>
        <v>1</v>
      </c>
    </row>
    <row r="5" spans="1:3">
      <c r="A5" s="44">
        <f t="shared" si="0"/>
        <v>4</v>
      </c>
      <c r="B5" s="44" t="s">
        <v>279</v>
      </c>
      <c r="C5" s="44">
        <v>0</v>
      </c>
    </row>
    <row r="6" spans="1:3">
      <c r="A6">
        <f t="shared" si="0"/>
        <v>5</v>
      </c>
      <c r="B6" t="s">
        <v>966</v>
      </c>
      <c r="C6">
        <f>INDEX(Tabella5[[PhaseID]:[PhaseName]],MATCH("Scanning",Tabella5[PhaseName],0),1)</f>
        <v>4</v>
      </c>
    </row>
    <row r="7" spans="1:3">
      <c r="A7">
        <f t="shared" si="0"/>
        <v>6</v>
      </c>
      <c r="B7" t="s">
        <v>1144</v>
      </c>
      <c r="C7">
        <f>INDEX(Tabella5[[PhaseID]:[PhaseName]],MATCH("Scanning",Tabella5[PhaseName],0),1)</f>
        <v>4</v>
      </c>
    </row>
    <row r="8" spans="1:3">
      <c r="A8">
        <f t="shared" si="0"/>
        <v>7</v>
      </c>
      <c r="B8" t="s">
        <v>967</v>
      </c>
      <c r="C8">
        <f>INDEX(Tabella5[[PhaseID]:[PhaseName]],MATCH("Scanning",Tabella5[PhaseName],0),1)</f>
        <v>4</v>
      </c>
    </row>
    <row r="9" spans="1:3">
      <c r="A9" s="44">
        <f t="shared" si="0"/>
        <v>8</v>
      </c>
      <c r="B9" s="44" t="s">
        <v>968</v>
      </c>
      <c r="C9" s="45">
        <v>0</v>
      </c>
    </row>
    <row r="10" spans="1:3">
      <c r="A10">
        <f t="shared" si="0"/>
        <v>9</v>
      </c>
      <c r="B10" t="s">
        <v>1141</v>
      </c>
      <c r="C10">
        <f>INDEX(Tabella5[[PhaseID]:[PhaseName]],MATCH("System Access",Tabella5[PhaseName],0),1)</f>
        <v>8</v>
      </c>
    </row>
    <row r="11" spans="1:3">
      <c r="A11" s="46">
        <f t="shared" si="0"/>
        <v>10</v>
      </c>
      <c r="B11" s="46" t="s">
        <v>1143</v>
      </c>
      <c r="C11" s="46">
        <f>INDEX(Tabella5[[PhaseID]:[PhaseName]],MATCH("System Access",Tabella5[PhaseName],0),1)</f>
        <v>8</v>
      </c>
    </row>
    <row r="12" spans="1:3">
      <c r="A12">
        <f t="shared" si="0"/>
        <v>11</v>
      </c>
      <c r="B12" t="s">
        <v>969</v>
      </c>
      <c r="C12">
        <f>INDEX(Tabella5[[PhaseID]:[PhaseName]],MATCH("Escalating Privileges (Privilege Escalation)",Tabella5[PhaseName],0),1)</f>
        <v>10</v>
      </c>
    </row>
    <row r="13" spans="1:3">
      <c r="A13">
        <f>ROW()-1</f>
        <v>12</v>
      </c>
      <c r="B13" t="s">
        <v>1142</v>
      </c>
      <c r="C13">
        <f>INDEX(Tabella5[[PhaseID]:[PhaseName]],MATCH("System Access",Tabella5[PhaseName],0),1)</f>
        <v>8</v>
      </c>
    </row>
    <row r="14" spans="1:3">
      <c r="A14">
        <f t="shared" si="0"/>
        <v>13</v>
      </c>
      <c r="B14" t="s">
        <v>970</v>
      </c>
      <c r="C14">
        <f>INDEX(Tabella5[[PhaseID]:[PhaseName]],MATCH("System Access",Tabella5[PhaseName],0),1)</f>
        <v>8</v>
      </c>
    </row>
    <row r="15" spans="1:3">
      <c r="A15" s="44">
        <f t="shared" si="0"/>
        <v>14</v>
      </c>
      <c r="B15" s="44" t="s">
        <v>140</v>
      </c>
      <c r="C15" s="45">
        <v>0</v>
      </c>
    </row>
    <row r="16" spans="1:3">
      <c r="A16">
        <f t="shared" si="0"/>
        <v>15</v>
      </c>
      <c r="B16" t="s">
        <v>971</v>
      </c>
      <c r="C16">
        <f>INDEX(Tabella5[[PhaseID]:[PhaseName]],MATCH("Damage",Tabella5[PhaseName],0),1)</f>
        <v>14</v>
      </c>
    </row>
    <row r="17" spans="1:3">
      <c r="A17">
        <f t="shared" si="0"/>
        <v>16</v>
      </c>
      <c r="B17" t="s">
        <v>972</v>
      </c>
      <c r="C17">
        <f>INDEX(Tabella5[[PhaseID]:[PhaseName]],MATCH("Damage",Tabella5[PhaseName],0),1)</f>
        <v>14</v>
      </c>
    </row>
    <row r="18" spans="1:3">
      <c r="A18">
        <f t="shared" si="0"/>
        <v>17</v>
      </c>
      <c r="B18" t="s">
        <v>973</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974</v>
      </c>
      <c r="C20" s="46">
        <f>INDEX(Tabella5[[PhaseID]:[PhaseName]],MATCH("Damage",Tabella5[PhaseName],0),1)</f>
        <v>14</v>
      </c>
    </row>
    <row r="21" spans="1:3">
      <c r="A21">
        <f>ROW()-1</f>
        <v>20</v>
      </c>
      <c r="B21" t="s">
        <v>975</v>
      </c>
      <c r="C21">
        <f>INDEX(Tabella5[[PhaseID]:[PhaseName]],MATCH("Backdoors",Tabella5[PhaseName],0),1)</f>
        <v>19</v>
      </c>
    </row>
    <row r="22" spans="1:3">
      <c r="A22" s="44">
        <f t="shared" si="0"/>
        <v>21</v>
      </c>
      <c r="B22" s="44" t="s">
        <v>976</v>
      </c>
      <c r="C22" s="44">
        <v>0</v>
      </c>
    </row>
    <row r="23" spans="1:3">
      <c r="A23">
        <f t="shared" si="0"/>
        <v>22</v>
      </c>
      <c r="B23" t="s">
        <v>977</v>
      </c>
      <c r="C23">
        <f>INDEX(Tabella5[[PhaseID]:[PhaseName]],MATCH("Covering Tracks",Tabella5[PhaseName],0),1)</f>
        <v>21</v>
      </c>
    </row>
    <row r="24" spans="1:3">
      <c r="A24" s="44">
        <f t="shared" si="0"/>
        <v>23</v>
      </c>
      <c r="B24" s="44" t="s">
        <v>978</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990</v>
      </c>
      <c r="B1" s="31" t="s">
        <v>979</v>
      </c>
      <c r="C1" s="31" t="s">
        <v>980</v>
      </c>
      <c r="D1" s="42" t="s">
        <v>981</v>
      </c>
    </row>
    <row r="2" spans="1:4" ht="30">
      <c r="A2" s="30">
        <v>1</v>
      </c>
      <c r="B2" s="47" t="s">
        <v>982</v>
      </c>
      <c r="C2" s="30" t="s">
        <v>983</v>
      </c>
      <c r="D2" s="30" t="s">
        <v>1321</v>
      </c>
    </row>
    <row r="3" spans="1:4">
      <c r="A3" s="30">
        <v>2</v>
      </c>
      <c r="B3" s="30" t="s">
        <v>984</v>
      </c>
      <c r="C3" s="30" t="s">
        <v>985</v>
      </c>
      <c r="D3" s="59" t="s">
        <v>1322</v>
      </c>
    </row>
    <row r="4" spans="1:4">
      <c r="A4" s="30">
        <v>3</v>
      </c>
      <c r="B4" s="30" t="s">
        <v>986</v>
      </c>
      <c r="C4" s="30" t="s">
        <v>987</v>
      </c>
      <c r="D4" s="42" t="s">
        <v>1323</v>
      </c>
    </row>
    <row r="5" spans="1:4" ht="30">
      <c r="A5" s="30">
        <v>4</v>
      </c>
      <c r="B5" s="47" t="s">
        <v>988</v>
      </c>
      <c r="C5" s="30" t="s">
        <v>989</v>
      </c>
      <c r="D5" s="42" t="s">
        <v>1324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990</v>
      </c>
      <c r="B1" s="43" t="s">
        <v>991</v>
      </c>
      <c r="C1" s="43" t="s">
        <v>992</v>
      </c>
      <c r="D1" s="43" t="s">
        <v>1314</v>
      </c>
    </row>
    <row r="2" spans="1:4">
      <c r="A2">
        <v>1</v>
      </c>
      <c r="B2" t="s">
        <v>993</v>
      </c>
      <c r="C2">
        <v>0</v>
      </c>
      <c r="D2" t="s">
        <v>993</v>
      </c>
    </row>
    <row r="3" spans="1:4">
      <c r="A3">
        <v>2</v>
      </c>
      <c r="B3" t="s">
        <v>994</v>
      </c>
      <c r="C3">
        <v>0</v>
      </c>
      <c r="D3" t="s">
        <v>994</v>
      </c>
    </row>
    <row r="4" spans="1:4">
      <c r="A4">
        <v>3</v>
      </c>
      <c r="B4" t="s">
        <v>995</v>
      </c>
      <c r="C4">
        <v>0</v>
      </c>
      <c r="D4" t="s">
        <v>995</v>
      </c>
    </row>
    <row r="5" spans="1:4">
      <c r="A5">
        <v>4</v>
      </c>
      <c r="B5" t="s">
        <v>996</v>
      </c>
      <c r="C5">
        <v>0</v>
      </c>
      <c r="D5" t="s">
        <v>996</v>
      </c>
    </row>
    <row r="6" spans="1:4">
      <c r="A6">
        <v>5</v>
      </c>
      <c r="B6" t="s">
        <v>997</v>
      </c>
      <c r="C6">
        <v>1</v>
      </c>
      <c r="D6" t="s">
        <v>1315</v>
      </c>
    </row>
    <row r="7" spans="1:4">
      <c r="A7">
        <v>6</v>
      </c>
      <c r="B7" t="s">
        <v>998</v>
      </c>
      <c r="C7">
        <v>1</v>
      </c>
      <c r="D7" t="s">
        <v>1316</v>
      </c>
    </row>
    <row r="8" spans="1:4">
      <c r="A8">
        <v>7</v>
      </c>
      <c r="B8" t="s">
        <v>999</v>
      </c>
      <c r="C8">
        <v>1</v>
      </c>
      <c r="D8" t="s">
        <v>1317</v>
      </c>
    </row>
    <row r="9" spans="1:4">
      <c r="A9">
        <v>8</v>
      </c>
      <c r="B9" t="s">
        <v>1000</v>
      </c>
      <c r="C9">
        <v>1</v>
      </c>
      <c r="D9" t="s">
        <v>1318</v>
      </c>
    </row>
    <row r="10" spans="1:4">
      <c r="A10">
        <v>9</v>
      </c>
      <c r="B10" t="s">
        <v>140</v>
      </c>
      <c r="C10">
        <v>1</v>
      </c>
      <c r="D10" t="s">
        <v>1319</v>
      </c>
    </row>
    <row r="11" spans="1:4">
      <c r="A11">
        <v>10</v>
      </c>
      <c r="B11" t="s">
        <v>1001</v>
      </c>
      <c r="C11">
        <v>1</v>
      </c>
      <c r="D11" t="s">
        <v>1320</v>
      </c>
    </row>
    <row r="12" spans="1:4">
      <c r="A12">
        <v>11</v>
      </c>
      <c r="B12" t="s">
        <v>1002</v>
      </c>
      <c r="C12">
        <v>1</v>
      </c>
      <c r="D12" t="s">
        <v>1002</v>
      </c>
    </row>
    <row r="13" spans="1:4">
      <c r="A13">
        <v>12</v>
      </c>
      <c r="B13" t="s">
        <v>1003</v>
      </c>
      <c r="C13">
        <v>1</v>
      </c>
      <c r="D13" t="s">
        <v>1003</v>
      </c>
    </row>
    <row r="14" spans="1:4">
      <c r="A14">
        <v>13</v>
      </c>
      <c r="B14" t="s">
        <v>1004</v>
      </c>
      <c r="C14">
        <v>1</v>
      </c>
      <c r="D14" t="s">
        <v>1004</v>
      </c>
    </row>
    <row r="15" spans="1:4">
      <c r="A15">
        <v>14</v>
      </c>
      <c r="B15" t="s">
        <v>1005</v>
      </c>
      <c r="C15">
        <v>1</v>
      </c>
      <c r="D15" t="s">
        <v>1005</v>
      </c>
    </row>
    <row r="16" spans="1:4">
      <c r="A16">
        <v>15</v>
      </c>
      <c r="B16" t="s">
        <v>1006</v>
      </c>
      <c r="C16">
        <v>1</v>
      </c>
      <c r="D16" t="s">
        <v>1006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2024-12-09T14:54:54Z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